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250" windowHeight="12030" tabRatio="771" activeTab="0"/>
  </bookViews>
  <sheets>
    <sheet name="Verra" sheetId="1" r:id="rId1"/>
    <sheet name="helpVerra" sheetId="2" state="hidden" r:id="rId2"/>
    <sheet name="Verra metal" sheetId="3" r:id="rId3"/>
    <sheet name="helpVerrametal" sheetId="4" state="hidden" r:id="rId4"/>
    <sheet name="Verra Semi" sheetId="5" r:id="rId5"/>
    <sheet name="helpVerraSemi" sheetId="6" state="hidden" r:id="rId6"/>
    <sheet name="Sunlite" sheetId="7" r:id="rId7"/>
    <sheet name="helpSunlite" sheetId="8" state="hidden" r:id="rId8"/>
    <sheet name="instructions" sheetId="9" r:id="rId9"/>
    <sheet name="tissus" sheetId="10" r:id="rId10"/>
    <sheet name="limity" sheetId="11" state="hidden" r:id="rId11"/>
    <sheet name="limity Semi" sheetId="12" state="hidden" r:id="rId12"/>
    <sheet name="help_látky" sheetId="13" state="hidden" r:id="rId13"/>
  </sheets>
  <definedNames>
    <definedName name="Bal">'helpVerra'!$K$2:$K$6</definedName>
    <definedName name="Bal1">'helpVerrametal'!$N$2:$N$6</definedName>
    <definedName name="Bal2">'helpVerraSemi'!$N$2:$N$6</definedName>
    <definedName name="Bal3">'helpSunlite'!$O$2:$O$6</definedName>
    <definedName name="Bal4">#REF!</definedName>
    <definedName name="DL" comment="M">#REF!</definedName>
    <definedName name="DL_VRM">'helpVerrametal'!$K$2:$K$3</definedName>
    <definedName name="DL_VRM_T">'helpVerrametal'!$K$8</definedName>
    <definedName name="DLVL">#REF!</definedName>
    <definedName name="Dol_VRS">'helpVerraSemi'!$K$2:$K$3</definedName>
    <definedName name="Dol_VRS_T">'helpVerraSemi'!$K$7</definedName>
    <definedName name="dolnilistaSunlite">'helpSunlite'!$L$2:$L$3</definedName>
    <definedName name="DolSun_T">'helpSunlite'!$L$8</definedName>
    <definedName name="dorazprofZat" comment="M">#REF!</definedName>
    <definedName name="DV_VRC">'helpVerra'!$H$2:$H$3</definedName>
    <definedName name="DV_VRC_T">'helpVerra'!$H$8</definedName>
    <definedName name="kazetaSunlite" comment="M">'helpSunlite'!$K$2:$K$7</definedName>
    <definedName name="latky1">'help_látky'!$A$3:$A$306</definedName>
    <definedName name="latky28_42" comment="M">'help_látky'!$H$3:$H$230</definedName>
    <definedName name="latky42Sunlite" comment="M">'help_látky'!$AD$3:$AD$237</definedName>
    <definedName name="latky50" comment="M">'help_látky'!$K$3:$K$281</definedName>
    <definedName name="latky50Sunlite" comment="M">'help_látky'!$AG$3:$AG$261</definedName>
    <definedName name="latkyDN" comment="M">'help_látky'!$N$43:$N$67</definedName>
    <definedName name="Mont">'helpVerra'!$F$2:$F$3</definedName>
    <definedName name="Mont_VRM">'helpVerrametal'!$H$2:$H$3</definedName>
    <definedName name="Nav_VRC">'helpVerra'!$E$2:$E$3</definedName>
    <definedName name="Nav_VRM">'helpVerrametal'!$E$2:$E$3</definedName>
    <definedName name="Nav_VRS">'helpVerraSemi'!$E$2:$E$3</definedName>
    <definedName name="navinSunlite" comment="M">'helpSunlite'!$F$2:$F$3</definedName>
    <definedName name="_xlnm.Print_Area" localSheetId="8">'instructions'!$A$1:$C$174</definedName>
    <definedName name="_xlnm.Print_Area" localSheetId="6">'Sunlite'!$A$1:$V$51</definedName>
    <definedName name="_xlnm.Print_Area" localSheetId="9">'tissus'!$A$1:$AC$196</definedName>
    <definedName name="_xlnm.Print_Area" localSheetId="0">'Verra'!$A$1:$X$59</definedName>
    <definedName name="_xlnm.Print_Area" localSheetId="2">'Verra metal'!$A$1:$W$59</definedName>
    <definedName name="_xlnm.Print_Area" localSheetId="4">'Verra Semi'!$A$1:$U$51</definedName>
    <definedName name="Ovl_28VRM">'helpVerrametal'!$D$10:$D$123</definedName>
    <definedName name="Ovl_42VRC">'helpVerra'!$D$8:$D$10</definedName>
    <definedName name="Ovl_VRC">'helpVerra'!$D$2:$D$5</definedName>
    <definedName name="Ovl_VRM">'helpVerrametal'!$D$2:$D$7</definedName>
    <definedName name="Ovl_VRS">'helpVerraSemi'!$D$2:$D$5</definedName>
    <definedName name="ovladaniSunlite">'helpSunlite'!$D$2:$D$3</definedName>
    <definedName name="ovladaniVerra">'helpVerra'!$C$2:$C$3</definedName>
    <definedName name="ovladaniVerraM" comment="M">'helpVerrametal'!$C$2:$C$3</definedName>
    <definedName name="ovlVRO" comment="M">'helpSunlite'!$E$2:$E$6</definedName>
    <definedName name="RAL_VRS">'helpVerraSemi'!$L$2:$L$4</definedName>
    <definedName name="RALSunlite">'helpSunlite'!$M$2:$M$92</definedName>
    <definedName name="ralVerra" comment="M">'helpVerra'!$I$2:$I$4</definedName>
    <definedName name="ralVRM" comment="M">'helpVerrametal'!$L$5:$L$7</definedName>
    <definedName name="ralVRME" comment="M">'helpVerrametal'!$L$2:$L$3</definedName>
    <definedName name="trubkaVM28" comment="M">'helpVerrametal'!$B$2:$B$2</definedName>
    <definedName name="trubkaVRC" comment="M">'helpVerra'!$B$3:$B$4</definedName>
    <definedName name="trubkaVRC28" comment="M">'helpVerra'!$B$2:$B$2</definedName>
    <definedName name="trubkaVRM" comment="M">'helpVerrametal'!$B$3:$B$4</definedName>
    <definedName name="trubkaVRS" comment="M">'helpVerraSemi'!$B$2:$B$2</definedName>
    <definedName name="TrubkyVerra" comment="M, vzorec">'help_látky'!$W$11:$W$13</definedName>
    <definedName name="typVRS" comment="M">'helpVerraSemi'!$A$2:$A$2</definedName>
    <definedName name="typzalSunlite" comment="M">'helpSunlite'!$A$2:$A$3</definedName>
    <definedName name="typzalVerra" comment="M">'helpVerra'!$A$2:$A$4</definedName>
    <definedName name="typzalVerraM" comment="M">'helpVerrametal'!$A$2:$A$6</definedName>
    <definedName name="Uchy_VCR">'helpVerra'!$J$2:$J$3</definedName>
    <definedName name="Uchy_VRS">'helpVerraSemi'!$M$2:$M$3</definedName>
    <definedName name="uchyceniEco" comment="M">#REF!</definedName>
    <definedName name="uchyceniScreen" comment="M">#REF!</definedName>
    <definedName name="uchyceniSunlite">'helpSunlite'!$N$2:$N$3</definedName>
    <definedName name="uchyceniVRM" comment="M">'helpVerrametal'!$M$2:$M$3</definedName>
    <definedName name="uchyceniVRM28" comment="M">'helpVerrametal'!$M$5</definedName>
    <definedName name="Ved">'helpVerra'!$G$8</definedName>
    <definedName name="Ved_28VRM">'helpVerrametal'!$I$8</definedName>
    <definedName name="Ved_VRC">'helpVerra'!$G$2:$G$5</definedName>
    <definedName name="Ved_VRM">'helpVerrametal'!$I$2:$I$5</definedName>
    <definedName name="VRM28">'helpVerrametal'!$Q$2</definedName>
    <definedName name="VRM42">'helpVerrametal'!$R$2:$R$3</definedName>
    <definedName name="VRM50">'helpVerrametal'!$S$2:$S$3</definedName>
    <definedName name="VRO" comment="M, trubka Sunlite">'helpSunlite'!$B$2:$B$3</definedName>
    <definedName name="VRO42">'helpSunlite'!$A$7</definedName>
    <definedName name="VRO50">'helpSunlite'!$A$10</definedName>
    <definedName name="vyztuhaZ1" comment="M">#REF!</definedName>
    <definedName name="vyztuhaZ2" comment="M">#REF!</definedName>
    <definedName name="zkr.2">'helpVerra'!$L$2</definedName>
    <definedName name="zkr2">'helpVerrametal'!$P$2:$P$4</definedName>
  </definedNames>
  <calcPr fullCalcOnLoad="1"/>
</workbook>
</file>

<file path=xl/sharedStrings.xml><?xml version="1.0" encoding="utf-8"?>
<sst xmlns="http://schemas.openxmlformats.org/spreadsheetml/2006/main" count="9470" uniqueCount="1643">
  <si>
    <t>www.isotra.cz</t>
  </si>
  <si>
    <t>Bílovecká 2411/1, 746 01 Opava</t>
  </si>
  <si>
    <t>ISOTRA a.s.</t>
  </si>
  <si>
    <t>FAX: +420 553 685 110</t>
  </si>
  <si>
    <t>Rkov</t>
  </si>
  <si>
    <t>M</t>
  </si>
  <si>
    <t>Mp</t>
  </si>
  <si>
    <t>Vysvětlivky / Explanatory:</t>
  </si>
  <si>
    <t>R = látkové rolety / fabric roller-blinds</t>
  </si>
  <si>
    <t>Z = zatemnění / blackouts</t>
  </si>
  <si>
    <t>Název</t>
  </si>
  <si>
    <t>R</t>
  </si>
  <si>
    <t>Z</t>
  </si>
  <si>
    <t>Materiál</t>
  </si>
  <si>
    <t>Ohnivzdornost</t>
  </si>
  <si>
    <t>Šíře (mm)</t>
  </si>
  <si>
    <t>Váha (kg/m2)</t>
  </si>
  <si>
    <t>Tloušťka (mm)</t>
  </si>
  <si>
    <t>Name</t>
  </si>
  <si>
    <t>Material</t>
  </si>
  <si>
    <t>Flame resistance</t>
  </si>
  <si>
    <t>Width (mm)</t>
  </si>
  <si>
    <t>Weight (kg/m2)</t>
  </si>
  <si>
    <t>Thickness (mm)</t>
  </si>
  <si>
    <t>x</t>
  </si>
  <si>
    <t>100% PES</t>
  </si>
  <si>
    <t>NE / NO</t>
  </si>
  <si>
    <t>127/2000</t>
  </si>
  <si>
    <t>B1</t>
  </si>
  <si>
    <t>127/2180</t>
  </si>
  <si>
    <t>≥6-7</t>
  </si>
  <si>
    <t>≥5</t>
  </si>
  <si>
    <t>≤0,5%</t>
  </si>
  <si>
    <t>≥5-6</t>
  </si>
  <si>
    <t>B1,M1</t>
  </si>
  <si>
    <t>100% TREVIRA CS</t>
  </si>
  <si>
    <t>Glass fibre-PVC</t>
  </si>
  <si>
    <t>NFPA 701</t>
  </si>
  <si>
    <t>127/1800</t>
  </si>
  <si>
    <t>≥7</t>
  </si>
  <si>
    <t>E-mail: objednavky@isotra.cz</t>
  </si>
  <si>
    <t>TEL.: +420 553 685 101</t>
  </si>
  <si>
    <t>SCZ</t>
  </si>
  <si>
    <t>SC</t>
  </si>
  <si>
    <t>Rpvc</t>
  </si>
  <si>
    <t>K</t>
  </si>
  <si>
    <t>X</t>
  </si>
  <si>
    <t>DRF CORFU 0100</t>
  </si>
  <si>
    <t>DRF CORFU 0400</t>
  </si>
  <si>
    <t>DRF CORFU 0600</t>
  </si>
  <si>
    <t>DRF CORFU 0700</t>
  </si>
  <si>
    <t>DRF CORFU 0900</t>
  </si>
  <si>
    <t>DRF CYPR 0100</t>
  </si>
  <si>
    <t>DRF CYPR 0300</t>
  </si>
  <si>
    <t>DRF CYPR 0500</t>
  </si>
  <si>
    <t>DRF CYPR 0600</t>
  </si>
  <si>
    <t>BER 0100</t>
  </si>
  <si>
    <t>BER 0300</t>
  </si>
  <si>
    <t>BER 0600</t>
  </si>
  <si>
    <t>BER 0800</t>
  </si>
  <si>
    <t>BER 0812</t>
  </si>
  <si>
    <t>BER 0813</t>
  </si>
  <si>
    <t>BER 0814</t>
  </si>
  <si>
    <t>BER 0816</t>
  </si>
  <si>
    <t>BER 0825</t>
  </si>
  <si>
    <t>BER 0827</t>
  </si>
  <si>
    <t>BER 0828</t>
  </si>
  <si>
    <t>BER 0831</t>
  </si>
  <si>
    <t>BER 0835</t>
  </si>
  <si>
    <t>BER 0836</t>
  </si>
  <si>
    <t>BER 0900</t>
  </si>
  <si>
    <t>BER 0930</t>
  </si>
  <si>
    <t>BER 0950</t>
  </si>
  <si>
    <t>BER 1300</t>
  </si>
  <si>
    <t>BER 1310</t>
  </si>
  <si>
    <t>BER 1320</t>
  </si>
  <si>
    <t>BERB 5100</t>
  </si>
  <si>
    <t>BERB 5500</t>
  </si>
  <si>
    <t>BERB 5600</t>
  </si>
  <si>
    <t>BERB 5800</t>
  </si>
  <si>
    <t>BERB 5812</t>
  </si>
  <si>
    <t>BERB 5813</t>
  </si>
  <si>
    <t>BERB 5824</t>
  </si>
  <si>
    <t>BERB 5825</t>
  </si>
  <si>
    <t>BERB 5835</t>
  </si>
  <si>
    <t>BERB 5836</t>
  </si>
  <si>
    <t>BERB 5930</t>
  </si>
  <si>
    <t>BERB 5940</t>
  </si>
  <si>
    <t>BERB 5950</t>
  </si>
  <si>
    <t>BERB 6100</t>
  </si>
  <si>
    <t>BERB 6300</t>
  </si>
  <si>
    <t>BERB 6320</t>
  </si>
  <si>
    <t>ICEF 100</t>
  </si>
  <si>
    <t>ICEF 101</t>
  </si>
  <si>
    <t>ICEF 102</t>
  </si>
  <si>
    <t>PUZ 40780/7380</t>
  </si>
  <si>
    <t>PUZ 40780/7383</t>
  </si>
  <si>
    <t>FLEXF 4898</t>
  </si>
  <si>
    <t>FLEXF 4899</t>
  </si>
  <si>
    <t>FLEXF 5108</t>
  </si>
  <si>
    <t>FLEXF 6117</t>
  </si>
  <si>
    <t>LETBF 4898</t>
  </si>
  <si>
    <t>LETBF 4899</t>
  </si>
  <si>
    <t>LETBF 5770</t>
  </si>
  <si>
    <t>LETBF 6625</t>
  </si>
  <si>
    <t>SUBF 1120</t>
  </si>
  <si>
    <t>SUBF 1121</t>
  </si>
  <si>
    <t>SUBF 1123</t>
  </si>
  <si>
    <t>SUBF 1125</t>
  </si>
  <si>
    <t>SUBF 1126</t>
  </si>
  <si>
    <t>SUNF 0100</t>
  </si>
  <si>
    <t>SUNF 0101</t>
  </si>
  <si>
    <t>SUNF 0102</t>
  </si>
  <si>
    <t>SUNF 0103</t>
  </si>
  <si>
    <t>SUNF 0108</t>
  </si>
  <si>
    <t>SUNF 0114</t>
  </si>
  <si>
    <t>SUNF 0116</t>
  </si>
  <si>
    <t>SUNF 0117</t>
  </si>
  <si>
    <t>SUTF 0502</t>
  </si>
  <si>
    <t>SUTF 0503</t>
  </si>
  <si>
    <t>SUTF 0504</t>
  </si>
  <si>
    <t>SUTF 0505</t>
  </si>
  <si>
    <t>SUTF 0506</t>
  </si>
  <si>
    <t>SUTF 0509</t>
  </si>
  <si>
    <t>TER 7134</t>
  </si>
  <si>
    <t>TER 7286</t>
  </si>
  <si>
    <t>TER 7287</t>
  </si>
  <si>
    <t>TER 7289</t>
  </si>
  <si>
    <t>VERF 121/1</t>
  </si>
  <si>
    <t>VERF 121/11</t>
  </si>
  <si>
    <t>VERF 121/14</t>
  </si>
  <si>
    <t>VERF 121/144</t>
  </si>
  <si>
    <t>VERF 121/2</t>
  </si>
  <si>
    <t>VERF 121/23</t>
  </si>
  <si>
    <t>VERF 121/24</t>
  </si>
  <si>
    <t>VERF 121/84</t>
  </si>
  <si>
    <t>WAV 40781/7379</t>
  </si>
  <si>
    <t>0</t>
  </si>
  <si>
    <t>STNBZ 0101</t>
  </si>
  <si>
    <t>STNBZ 0102</t>
  </si>
  <si>
    <t>STNBZ 0202</t>
  </si>
  <si>
    <t>STNBZ 0707</t>
  </si>
  <si>
    <t>STNBZ 2020</t>
  </si>
  <si>
    <t>STNBZ 3030</t>
  </si>
  <si>
    <t>STNZ 0101</t>
  </si>
  <si>
    <t>STNZ 0202</t>
  </si>
  <si>
    <t>STNZ 0207</t>
  </si>
  <si>
    <t>STNZ 0701</t>
  </si>
  <si>
    <t>STNZ 2020</t>
  </si>
  <si>
    <t>STNZ 3030</t>
  </si>
  <si>
    <t>STNMZ 0101</t>
  </si>
  <si>
    <t>STNMZ 0202</t>
  </si>
  <si>
    <t>STNMZ 0707</t>
  </si>
  <si>
    <t>STNMZ 2020</t>
  </si>
  <si>
    <t>SLTZ 2044</t>
  </si>
  <si>
    <t>SLTZ 2047</t>
  </si>
  <si>
    <t>SLTZ 2051</t>
  </si>
  <si>
    <t>SLTZ 2135</t>
  </si>
  <si>
    <t>SLTZ 2167</t>
  </si>
  <si>
    <t>SLTZ 2175</t>
  </si>
  <si>
    <t>NT 0319</t>
  </si>
  <si>
    <t>NT 0348</t>
  </si>
  <si>
    <t>NT 0349</t>
  </si>
  <si>
    <t>NT 0441</t>
  </si>
  <si>
    <t>NT B119</t>
  </si>
  <si>
    <t>D/N látka CORFU 0100 bright white</t>
  </si>
  <si>
    <t>D/N látka CORFU 0400 peach</t>
  </si>
  <si>
    <t>D/N látka CORFU 0600 bran</t>
  </si>
  <si>
    <t>D/N látka CORFU 0700 lion</t>
  </si>
  <si>
    <t>D/N látka CORFU 0900 coffee bean</t>
  </si>
  <si>
    <t>D/N látka CYPRUS 0100 blank</t>
  </si>
  <si>
    <t>D/N látka CYPRUS 0300 peach</t>
  </si>
  <si>
    <t>D/N látka CYPRUS 0500 mocha</t>
  </si>
  <si>
    <t>D/N látka CYPRUS 0600 chocalate brown</t>
  </si>
  <si>
    <t>látka ICELAND 100</t>
  </si>
  <si>
    <t>látka ICELAND 101</t>
  </si>
  <si>
    <t>látka ICELAND 102</t>
  </si>
  <si>
    <t>látka PUZZLE 40780/7380</t>
  </si>
  <si>
    <t>látka PUZZLE 40780/7383</t>
  </si>
  <si>
    <t>látka STARFLEX DIMOUT FR 4898</t>
  </si>
  <si>
    <t>látka STARFLEX DIMOUT FR 4899</t>
  </si>
  <si>
    <t>látka STARFLEX DIMOUT FR 5108</t>
  </si>
  <si>
    <t>látka STARFLEX DIMOUT FR 6117</t>
  </si>
  <si>
    <t>látka STARLET BLACKOUT FR 4898</t>
  </si>
  <si>
    <t>látka STARLET BLACKOUT FR 4899</t>
  </si>
  <si>
    <t>látka STARLET BLACKOUT FR 5770</t>
  </si>
  <si>
    <t>látka STARLET BLACKOUT FR 6625</t>
  </si>
  <si>
    <t>látka SUNBLOCK 1120</t>
  </si>
  <si>
    <t>látka SUNBLOCK 1121</t>
  </si>
  <si>
    <t>látka SUNBLOCK 1123</t>
  </si>
  <si>
    <t>látka SUNBLOCK 1125</t>
  </si>
  <si>
    <t>látka SUNBLOCK 1126</t>
  </si>
  <si>
    <t>látka SUNMATE 0100</t>
  </si>
  <si>
    <t>látka SUNMATE 0101</t>
  </si>
  <si>
    <t>látka SUNMATE 0102</t>
  </si>
  <si>
    <t>látka SUNMATE 0103</t>
  </si>
  <si>
    <t>látka SUNMATE 0108</t>
  </si>
  <si>
    <t>látka SUNMATE 0114</t>
  </si>
  <si>
    <t>látka SUNMATE 0116</t>
  </si>
  <si>
    <t>látka SUNMATE 0117</t>
  </si>
  <si>
    <t>látka SUNTRACE 0502</t>
  </si>
  <si>
    <t>látka SUNTRACE 0503</t>
  </si>
  <si>
    <t>látka SUNTRACE 0504</t>
  </si>
  <si>
    <t>látka SUNTRACE 0505</t>
  </si>
  <si>
    <t>látka SUNTRACE 0506</t>
  </si>
  <si>
    <t>látka SUNTRACE 0509</t>
  </si>
  <si>
    <t>látka THERMOLITE 7134</t>
  </si>
  <si>
    <t>látka THERMOLITE 7286</t>
  </si>
  <si>
    <t>látka THERMOLITE 7287</t>
  </si>
  <si>
    <t>látka THERMOLITE 7289</t>
  </si>
  <si>
    <t>látka VEROSAFE 12.121/1</t>
  </si>
  <si>
    <t>látka VEROSAFE 12.121/11</t>
  </si>
  <si>
    <t>látka VEROSAFE 12.121/14</t>
  </si>
  <si>
    <t>látka VEROSAFE 12.121/144</t>
  </si>
  <si>
    <t>látka VEROSAFE 12.121/2</t>
  </si>
  <si>
    <t>látka VEROSAFE 12.121/23</t>
  </si>
  <si>
    <t>látka VEROSAFE 12.121/24</t>
  </si>
  <si>
    <t>látka VEROSAFE 12.121/84</t>
  </si>
  <si>
    <t>látka WAVES 40781/7379</t>
  </si>
  <si>
    <t>A</t>
  </si>
  <si>
    <t>B</t>
  </si>
  <si>
    <t>L</t>
  </si>
  <si>
    <t>N</t>
  </si>
  <si>
    <t>P</t>
  </si>
  <si>
    <t>Dolní lišta</t>
  </si>
  <si>
    <t>S</t>
  </si>
  <si>
    <t>STR</t>
  </si>
  <si>
    <t>Trubka</t>
  </si>
  <si>
    <t>max. šířka (mm)</t>
  </si>
  <si>
    <t>Látka SCREEN EX. ZIP Satiné 5500 0101</t>
  </si>
  <si>
    <t>Látka SCREEN EX. ZIP Satiné 5500 0202</t>
  </si>
  <si>
    <t>Látka SCREEN EX. ZIP Satiné 5500 0207</t>
  </si>
  <si>
    <t>Látka SCREEN EX. ZIP Satiné 5500 0701</t>
  </si>
  <si>
    <t>Látka SCREEN EX. ZIP Satiné 5500 2020</t>
  </si>
  <si>
    <t>Látka SCREEN EX. ZIP Satiné 5500 3030</t>
  </si>
  <si>
    <t>Látka SCREEN EX. BLACK OUT ZIP Satiné 21154 0101</t>
  </si>
  <si>
    <t>Látka SCREEN EX. BLACK OUT ZIP Satiné 21154 0102</t>
  </si>
  <si>
    <t>Látka SCREEN EX. BLACK OUT ZIP Satiné 21154 0202</t>
  </si>
  <si>
    <t>Látka SCREEN EX. BLACK OUT ZIP Satiné 21154 0707</t>
  </si>
  <si>
    <t>Látka SCREEN EX. BLACK OUT ZIP Satiné 21154 2020</t>
  </si>
  <si>
    <t>Látka SCREEN EX. BLACK OUT ZIP Satiné 21154 3030</t>
  </si>
  <si>
    <t>Látka SCREEN IN. SCR-3005-01</t>
  </si>
  <si>
    <t>SCR-3005-01</t>
  </si>
  <si>
    <t>Látka SCREEN IN. SCR-3005-02</t>
  </si>
  <si>
    <t>SCR-3005-02</t>
  </si>
  <si>
    <t>Látka SCREEN IN. SCR-3005-03</t>
  </si>
  <si>
    <t>SCR-3005-03</t>
  </si>
  <si>
    <t>Látka SCREEN IN. SCR-3005-05</t>
  </si>
  <si>
    <t>SCR-3005-05</t>
  </si>
  <si>
    <t>Látka SCREEN IN. SCR-3005-06</t>
  </si>
  <si>
    <t>SCR-3005-06</t>
  </si>
  <si>
    <t>Látka SCREEN IN. SCR-3005-08</t>
  </si>
  <si>
    <t>SCR-3005-08</t>
  </si>
  <si>
    <t>Látka SCREEN IN. Nature SN3 0319</t>
  </si>
  <si>
    <t>Látka SCREEN IN. Nature SN3 0348</t>
  </si>
  <si>
    <t>Látka SCREEN IN. Nature SN3 0349</t>
  </si>
  <si>
    <t>Látka SCREEN IN. Nature SN3 0441</t>
  </si>
  <si>
    <t>Látka SCREEN IN. Nature SN3 B119</t>
  </si>
  <si>
    <t>Látka SCREEN EX. ZIP Satiné Metal 0101</t>
  </si>
  <si>
    <t>Látka SCREEN EX. ZIP Satiné Metal 0202</t>
  </si>
  <si>
    <t>Látka SCREEN EX. ZIP Satiné Metal 0707</t>
  </si>
  <si>
    <t>Látka SCREEN EX. ZIP Satiné Metal 2020</t>
  </si>
  <si>
    <t>Látka SCREEN EX. ZIP Soltis 92 2044</t>
  </si>
  <si>
    <t>Látka SCREEN EX. ZIP Soltis 92 2047</t>
  </si>
  <si>
    <t>Látka SCREEN EX. ZIP Soltis 92 2051</t>
  </si>
  <si>
    <t>Látka SCREEN EX. ZIP Soltis 92 2135</t>
  </si>
  <si>
    <t>Látka SCREEN EX. ZIP Soltis 92 2167</t>
  </si>
  <si>
    <t>Látka SCREEN EX. ZIP Soltis 92 2175</t>
  </si>
  <si>
    <t>Barevná stálost</t>
  </si>
  <si>
    <t>Reflexe</t>
  </si>
  <si>
    <t>Absorpce</t>
  </si>
  <si>
    <t>Transmise</t>
  </si>
  <si>
    <t>Světlo / Light</t>
  </si>
  <si>
    <t>Teplo / Thermo</t>
  </si>
  <si>
    <t>GW</t>
  </si>
  <si>
    <t>ZIP</t>
  </si>
  <si>
    <t>LITE</t>
  </si>
  <si>
    <t>S1</t>
  </si>
  <si>
    <t>S4</t>
  </si>
  <si>
    <t>S3</t>
  </si>
  <si>
    <t>PVC, polyester</t>
  </si>
  <si>
    <t>70% PVC, 30% polyester</t>
  </si>
  <si>
    <t>58% PVC, 42% skelné vlákno</t>
  </si>
  <si>
    <t>100% skelné vlákno</t>
  </si>
  <si>
    <t>72% PVC, 27% skelné vlákno</t>
  </si>
  <si>
    <t>B1, M1</t>
  </si>
  <si>
    <t>2850 mm</t>
  </si>
  <si>
    <t>0,75 mm</t>
  </si>
  <si>
    <t>7/8</t>
  </si>
  <si>
    <t>BS, M1</t>
  </si>
  <si>
    <t>2100 mm</t>
  </si>
  <si>
    <t>8/8</t>
  </si>
  <si>
    <t>A2, M0-M1</t>
  </si>
  <si>
    <t>2400 mm</t>
  </si>
  <si>
    <t>0,20 mm</t>
  </si>
  <si>
    <t>2800 mm</t>
  </si>
  <si>
    <t>3000 mm</t>
  </si>
  <si>
    <t>0,55 mm</t>
  </si>
  <si>
    <t>8</t>
  </si>
  <si>
    <t>B1, BS, M1</t>
  </si>
  <si>
    <t>2670 mm</t>
  </si>
  <si>
    <t>0,45 mm</t>
  </si>
  <si>
    <t>7-8</t>
  </si>
  <si>
    <t>1770 mm</t>
  </si>
  <si>
    <t>Cena/Price</t>
  </si>
  <si>
    <t>Zkratka</t>
  </si>
  <si>
    <t>V</t>
  </si>
  <si>
    <t>SR</t>
  </si>
  <si>
    <t>V = vertikální žaluzie / vertical blinds</t>
  </si>
  <si>
    <t>SR = střešní rolety / skylight roller-blinds</t>
  </si>
  <si>
    <t>J = japonské stěny / panel blinds</t>
  </si>
  <si>
    <t>J</t>
  </si>
  <si>
    <t>SHAF 000</t>
  </si>
  <si>
    <t>SHAF 001</t>
  </si>
  <si>
    <t>SHAF 023</t>
  </si>
  <si>
    <t>SHAF 053</t>
  </si>
  <si>
    <t>≥7-8</t>
  </si>
  <si>
    <t>52-62%</t>
  </si>
  <si>
    <t>1-4%</t>
  </si>
  <si>
    <t>33-45%</t>
  </si>
  <si>
    <t>36-42%</t>
  </si>
  <si>
    <t>30-36%</t>
  </si>
  <si>
    <t>27-29%</t>
  </si>
  <si>
    <t>44-70%</t>
  </si>
  <si>
    <t>12-26%</t>
  </si>
  <si>
    <t>CRE 5101</t>
  </si>
  <si>
    <t>CRE 5102</t>
  </si>
  <si>
    <t>CRE 5104</t>
  </si>
  <si>
    <t>CRE 5107</t>
  </si>
  <si>
    <t>CRE 5110</t>
  </si>
  <si>
    <t>CRE 5112</t>
  </si>
  <si>
    <t>MAR 7050</t>
  </si>
  <si>
    <t>MAR 7098</t>
  </si>
  <si>
    <t>MAR 7221</t>
  </si>
  <si>
    <t>127/2400</t>
  </si>
  <si>
    <t>LETF 4898</t>
  </si>
  <si>
    <t>LETF 4899</t>
  </si>
  <si>
    <t>LETF 5108</t>
  </si>
  <si>
    <t>LETF 6117</t>
  </si>
  <si>
    <t>Abbreviation</t>
  </si>
  <si>
    <t>Výztuha</t>
  </si>
  <si>
    <t>Kazeta</t>
  </si>
  <si>
    <t>hmotnost m2</t>
  </si>
  <si>
    <t>Screen</t>
  </si>
  <si>
    <t xml:space="preserve"> Verra Metal</t>
  </si>
  <si>
    <t>Zatemnění</t>
  </si>
  <si>
    <t>latky1</t>
  </si>
  <si>
    <t>Ovládání U</t>
  </si>
  <si>
    <t>Návin</t>
  </si>
  <si>
    <t>Doraz.prof.</t>
  </si>
  <si>
    <t>Mont.prof.</t>
  </si>
  <si>
    <t>Vedení 3</t>
  </si>
  <si>
    <t>RAL lak.kmp.</t>
  </si>
  <si>
    <t>Uchycení V2</t>
  </si>
  <si>
    <t>ZP-Z105</t>
  </si>
  <si>
    <t>ZP-Z76</t>
  </si>
  <si>
    <t>Barva látky Zatemnění</t>
  </si>
  <si>
    <t>TYP ŽAL.</t>
  </si>
  <si>
    <t>latkyZat</t>
  </si>
  <si>
    <t>latkySCZ</t>
  </si>
  <si>
    <t>latkySC</t>
  </si>
  <si>
    <t>latky50</t>
  </si>
  <si>
    <t>Barva látky VŠE</t>
  </si>
  <si>
    <t>Barva látky 50</t>
  </si>
  <si>
    <t>Barva látky SC</t>
  </si>
  <si>
    <t>Barva látky SCZ</t>
  </si>
  <si>
    <t>R , Z, J, SR, SC</t>
  </si>
  <si>
    <t>Srážlivost (%)</t>
  </si>
  <si>
    <t>Vlhké prostředí</t>
  </si>
  <si>
    <t>Pracoviště s PC</t>
  </si>
  <si>
    <t>6 (den/noc)</t>
  </si>
  <si>
    <t>-</t>
  </si>
  <si>
    <t>látka SUNSHINE 420197/5</t>
  </si>
  <si>
    <t>SUNS 197/5</t>
  </si>
  <si>
    <t>48% PES, 52% CV</t>
  </si>
  <si>
    <t>látka SUNSHINE 420209/1</t>
  </si>
  <si>
    <t>SUNS 209/1</t>
  </si>
  <si>
    <t>látka RIVIERA 40807/7881</t>
  </si>
  <si>
    <t>RIVI 7881</t>
  </si>
  <si>
    <t>látka FILO 40788/7363</t>
  </si>
  <si>
    <t>FILO 7363</t>
  </si>
  <si>
    <t>látka ONDA 40772/6546</t>
  </si>
  <si>
    <t>ONDA 6546</t>
  </si>
  <si>
    <t>≥6</t>
  </si>
  <si>
    <t>látka MANILA 9320</t>
  </si>
  <si>
    <t>MANI 9320</t>
  </si>
  <si>
    <t>60% PES, 40% viscose</t>
  </si>
  <si>
    <t>≥5-7</t>
  </si>
  <si>
    <t>látka DUBLIN 9301</t>
  </si>
  <si>
    <t>DUBL 9301</t>
  </si>
  <si>
    <t>2800</t>
  </si>
  <si>
    <t>látka DUBLIN 9300</t>
  </si>
  <si>
    <t>DUBL 9300</t>
  </si>
  <si>
    <t>látka TECNO EASY WASH 420226/2</t>
  </si>
  <si>
    <t>TECF 6/2</t>
  </si>
  <si>
    <t>látka TECNO PRINT 420322/2</t>
  </si>
  <si>
    <t>TECF 2/2</t>
  </si>
  <si>
    <t>látka TECNO PRINT 420322/1</t>
  </si>
  <si>
    <t>TECF 2/1</t>
  </si>
  <si>
    <t>látka TECNO 40757/6078</t>
  </si>
  <si>
    <t>TECF 7/6078</t>
  </si>
  <si>
    <t>látka TECNO 40757/7043</t>
  </si>
  <si>
    <t>TECF 7/7043</t>
  </si>
  <si>
    <t>látka TECNO 40757/6083</t>
  </si>
  <si>
    <t>TECF 7/6083</t>
  </si>
  <si>
    <t>látka SANTIAGO 420154/2</t>
  </si>
  <si>
    <t>SANT 2</t>
  </si>
  <si>
    <t>látka SANTIAGO 420154/1</t>
  </si>
  <si>
    <t>SANT 1</t>
  </si>
  <si>
    <t>látka SANTIAGO 40631/5911</t>
  </si>
  <si>
    <t>SANT 5911</t>
  </si>
  <si>
    <t>látka CAREZZA 40630/5873</t>
  </si>
  <si>
    <t>CARE 5873</t>
  </si>
  <si>
    <t>75% PES/25% PA</t>
  </si>
  <si>
    <t>látka CARISMA METALLIC 40616/5615</t>
  </si>
  <si>
    <t>CARIM 5615</t>
  </si>
  <si>
    <t>látka CARISMA METALLIC 40616/5616</t>
  </si>
  <si>
    <t>CARIM 5616</t>
  </si>
  <si>
    <t>látka METALLIC SHINE 420207/1</t>
  </si>
  <si>
    <t>METS 1</t>
  </si>
  <si>
    <t>látka METALLIC 40768/7296</t>
  </si>
  <si>
    <t>MET 7296</t>
  </si>
  <si>
    <t>látka METALLIC SHINE 420207/3</t>
  </si>
  <si>
    <t>METS 3</t>
  </si>
  <si>
    <t>látka METALLIC 40768/7260</t>
  </si>
  <si>
    <t>MET 7260</t>
  </si>
  <si>
    <t>látka GLAMOUR 8530</t>
  </si>
  <si>
    <t>GLAM 8530</t>
  </si>
  <si>
    <t>látka PURE 8800</t>
  </si>
  <si>
    <t>PURE 8800</t>
  </si>
  <si>
    <t>látka PURE 8740</t>
  </si>
  <si>
    <t>PURE 8740</t>
  </si>
  <si>
    <t>látka GLAMOUR 8682</t>
  </si>
  <si>
    <t>GLAM 8682</t>
  </si>
  <si>
    <t>látka PURE 8760</t>
  </si>
  <si>
    <t>PURE 8760</t>
  </si>
  <si>
    <t>látka PRESTO TB 420317/1</t>
  </si>
  <si>
    <t>PRE 317/1</t>
  </si>
  <si>
    <t>látka PRESTO TB 420317/3</t>
  </si>
  <si>
    <t>PRE 317/3</t>
  </si>
  <si>
    <t>látka CALIFORNIA 420327/3</t>
  </si>
  <si>
    <t>CALI 3</t>
  </si>
  <si>
    <t>látka CALIFORNIA BLACKOUT 420327/1</t>
  </si>
  <si>
    <t>CALIB 1</t>
  </si>
  <si>
    <t>látka CALIFORNIA BLACKOUT 420327/2</t>
  </si>
  <si>
    <t>CALIB 2</t>
  </si>
  <si>
    <t>látka PRESTO TB 420237/2</t>
  </si>
  <si>
    <t>PRE 237/2</t>
  </si>
  <si>
    <t>látka PRESTO BLACKOUT 420200/4</t>
  </si>
  <si>
    <t>PREB 200/4</t>
  </si>
  <si>
    <t>látka PRESTO BLACKOUT 420283/2</t>
  </si>
  <si>
    <t>PREB 283/2</t>
  </si>
  <si>
    <t>látka PRESTO BLACKOUT 420283/1</t>
  </si>
  <si>
    <t>PREB 283/1</t>
  </si>
  <si>
    <t>látka PRIMERA BLACKOUT ALU 420156/1</t>
  </si>
  <si>
    <t>PRIMBA 156/1</t>
  </si>
  <si>
    <t>látka PRIMERA BLACKOUT ALU 40584/100</t>
  </si>
  <si>
    <t>PRIMBA 100</t>
  </si>
  <si>
    <t>látka PRIMERA BLACKOUT ALU 40584/5165</t>
  </si>
  <si>
    <t>PRIMBA 5165</t>
  </si>
  <si>
    <t>látka PRIMERA BLACKOUT ALU 40584/5162</t>
  </si>
  <si>
    <t>PRIMBA 5162</t>
  </si>
  <si>
    <t>látka PRIMERA BLACKOUT ALU 40584/5163</t>
  </si>
  <si>
    <t>PRIMBA 5163</t>
  </si>
  <si>
    <t>látka PRIMERA BLACKOUT ALU 40584/7678</t>
  </si>
  <si>
    <t>PRIMBA 7678</t>
  </si>
  <si>
    <t>látka VEROSAFE 11.111/144</t>
  </si>
  <si>
    <t>VERF 111/144</t>
  </si>
  <si>
    <t>látka VEROSAFE 11.111/48</t>
  </si>
  <si>
    <t>VERF 111/48</t>
  </si>
  <si>
    <t>látka SUNTRACE 0500</t>
  </si>
  <si>
    <t>SUTF 0500</t>
  </si>
  <si>
    <t>látka SUNTRACE 0501</t>
  </si>
  <si>
    <t>SUTF 0501</t>
  </si>
  <si>
    <t>látka SUNTRACE 0511</t>
  </si>
  <si>
    <t>SUTF 0511</t>
  </si>
  <si>
    <t>látka TOPAR PLUS 0204</t>
  </si>
  <si>
    <t>TOP 0204</t>
  </si>
  <si>
    <t>látka TOPAR PLUS 4583</t>
  </si>
  <si>
    <t>TOP 4583</t>
  </si>
  <si>
    <t>látka TOPAR PLUS 4720</t>
  </si>
  <si>
    <t>TOP 4720</t>
  </si>
  <si>
    <t>látka TOPAR PLUS 5188</t>
  </si>
  <si>
    <t>TOP 5188</t>
  </si>
  <si>
    <t>látka TOPAR PLUS 5000</t>
  </si>
  <si>
    <t>TOP 5000</t>
  </si>
  <si>
    <t>látka TOPAR PLUS 1109</t>
  </si>
  <si>
    <t>TOP 1109</t>
  </si>
  <si>
    <t>látka TOPAR PLUS 1713</t>
  </si>
  <si>
    <t>TOP 1713</t>
  </si>
  <si>
    <t>látka TOPAR PLUS 3601</t>
  </si>
  <si>
    <t>TOP 3601</t>
  </si>
  <si>
    <t>látka EKO 0100</t>
  </si>
  <si>
    <t>EKOF 0100</t>
  </si>
  <si>
    <t>≥4</t>
  </si>
  <si>
    <t>látka EKO 0600</t>
  </si>
  <si>
    <t>EKOF 0600</t>
  </si>
  <si>
    <t>látka EKO 0900</t>
  </si>
  <si>
    <t>EKOF 0900</t>
  </si>
  <si>
    <t>látka EKO 1000</t>
  </si>
  <si>
    <t>EKOF 1000</t>
  </si>
  <si>
    <t>látka EKO 1300</t>
  </si>
  <si>
    <t>EKOF 1300</t>
  </si>
  <si>
    <t>látka EKO 1400</t>
  </si>
  <si>
    <t>EKOF 1400</t>
  </si>
  <si>
    <t>látka EKO 2100</t>
  </si>
  <si>
    <t>EKOF 2100</t>
  </si>
  <si>
    <t>látka EKO 2200</t>
  </si>
  <si>
    <t>EKOF 2200</t>
  </si>
  <si>
    <t>látka FRANKFURT 7000</t>
  </si>
  <si>
    <t>FRA 7000</t>
  </si>
  <si>
    <t>100% Trevira CS</t>
  </si>
  <si>
    <t>127/2300</t>
  </si>
  <si>
    <t>látka FRANKFURT 7002</t>
  </si>
  <si>
    <t>FRA 7002</t>
  </si>
  <si>
    <t>látka FRANKFURT 7003</t>
  </si>
  <si>
    <t>FRA 7003</t>
  </si>
  <si>
    <t>látka FRANKFURT 7099</t>
  </si>
  <si>
    <t>FRA 7099</t>
  </si>
  <si>
    <t>127/2450</t>
  </si>
  <si>
    <t>látka SUNMATE 0113</t>
  </si>
  <si>
    <t>SUNF 0113</t>
  </si>
  <si>
    <t>látka SUNMATE 0121</t>
  </si>
  <si>
    <t>SUNF 0121</t>
  </si>
  <si>
    <t>látka BERLIN 0100</t>
  </si>
  <si>
    <t>≥4-6</t>
  </si>
  <si>
    <t>látka BERLIN 0300</t>
  </si>
  <si>
    <t>látka BERLIN 0814</t>
  </si>
  <si>
    <t>látka BERLIN 0816</t>
  </si>
  <si>
    <t>látka BERLIN 0813</t>
  </si>
  <si>
    <t>látka BERLIN 0800</t>
  </si>
  <si>
    <t>látka BERLIN 0812</t>
  </si>
  <si>
    <t>látka BERLIN 0831</t>
  </si>
  <si>
    <t>látka BERLIN 0828</t>
  </si>
  <si>
    <t>látka BERLIN 0827</t>
  </si>
  <si>
    <t>látka BERLIN 0825</t>
  </si>
  <si>
    <t>látka BERLIN 0836</t>
  </si>
  <si>
    <t>látka BERLIN 0835</t>
  </si>
  <si>
    <t>látka BERLIN 0600</t>
  </si>
  <si>
    <t>látka BERLIN 1300</t>
  </si>
  <si>
    <t>látka BERLIN 1310</t>
  </si>
  <si>
    <t>látka BERLIN 1320</t>
  </si>
  <si>
    <t>látka BERLIN 0930</t>
  </si>
  <si>
    <t>látka BERLIN 0900</t>
  </si>
  <si>
    <t>látka BERLIN 0950</t>
  </si>
  <si>
    <t>látka BERLIN 0933</t>
  </si>
  <si>
    <t>BER 0933</t>
  </si>
  <si>
    <t>látka BERLIN 0934</t>
  </si>
  <si>
    <t>BER 0934</t>
  </si>
  <si>
    <t>látka BERLIN 6430</t>
  </si>
  <si>
    <t>BER 6430</t>
  </si>
  <si>
    <t>látka BERLIN 0844</t>
  </si>
  <si>
    <t>BER 0844</t>
  </si>
  <si>
    <t>látka BERLIN BLACKOUT 5100</t>
  </si>
  <si>
    <t>látka BERLIN BLACKOUT 5500</t>
  </si>
  <si>
    <t>látka BERLIN BLACKOUT 5824</t>
  </si>
  <si>
    <t>látka BERLIN BLACKOUT 5825</t>
  </si>
  <si>
    <t>látka BERLIN BLACKOUT 5600</t>
  </si>
  <si>
    <t>látka BERLIN BLACKOUT 6300</t>
  </si>
  <si>
    <t>látka BERLIN BLACKOUT 6320</t>
  </si>
  <si>
    <t>látka BERLIN BLACKOUT 5813</t>
  </si>
  <si>
    <t>látka BERLIN BLACKOUT 5800</t>
  </si>
  <si>
    <t>látka BERLIN BLACKOUT 5812</t>
  </si>
  <si>
    <t>látka BERLIN BLACKOUT 6100</t>
  </si>
  <si>
    <t>látka BERLIN BLACKOUT 5836</t>
  </si>
  <si>
    <t>látka BERLIN BLACKOUT 5835</t>
  </si>
  <si>
    <t>látka BERLIN BLACKOUT 5930</t>
  </si>
  <si>
    <t>látka BERLIN BLACKOUT 5940</t>
  </si>
  <si>
    <t>látka BERLIN BLACKOUT 5950</t>
  </si>
  <si>
    <t>látka BERLIN BLACKOUT 5844</t>
  </si>
  <si>
    <t>BERB 5844</t>
  </si>
  <si>
    <t>látka BERLIN BLACKOUT 7430</t>
  </si>
  <si>
    <t>BERB 7430</t>
  </si>
  <si>
    <t>látka SUNBLOCK 1134</t>
  </si>
  <si>
    <t>SUBF 1134</t>
  </si>
  <si>
    <t>látka VEROGLIM 4012/140</t>
  </si>
  <si>
    <t>VERGF 140</t>
  </si>
  <si>
    <t>látka VEROGLIM 4012/116</t>
  </si>
  <si>
    <t>VERGF 116</t>
  </si>
  <si>
    <t>látka VEROGLIM 4012/118</t>
  </si>
  <si>
    <t>VERGF 118</t>
  </si>
  <si>
    <t>látka VEROGLIM 4012/111</t>
  </si>
  <si>
    <t>VERGF 111</t>
  </si>
  <si>
    <t>látka VEROGLIM 4012/119</t>
  </si>
  <si>
    <t>VERGF 119</t>
  </si>
  <si>
    <t>látka VEROGLIM 4012/141</t>
  </si>
  <si>
    <t>VERGF 141</t>
  </si>
  <si>
    <t>látka VEROSAFE 12.121/40</t>
  </si>
  <si>
    <t>VERF 121/40</t>
  </si>
  <si>
    <t>IGU 20</t>
  </si>
  <si>
    <t>IGU 10</t>
  </si>
  <si>
    <t>IGU 11</t>
  </si>
  <si>
    <t>IGU 30</t>
  </si>
  <si>
    <t>IGU 31</t>
  </si>
  <si>
    <t>IGU 50</t>
  </si>
  <si>
    <t>IGU 40</t>
  </si>
  <si>
    <t>IGU 60</t>
  </si>
  <si>
    <t>SHA 0102</t>
  </si>
  <si>
    <t>SHA 0135</t>
  </si>
  <si>
    <t>SHA 0114</t>
  </si>
  <si>
    <t>SHA 0126</t>
  </si>
  <si>
    <t>SHA 0118</t>
  </si>
  <si>
    <t>SHA 0105</t>
  </si>
  <si>
    <t>SHA 0116</t>
  </si>
  <si>
    <t>1</t>
  </si>
  <si>
    <t>max.výška(mm)</t>
  </si>
  <si>
    <t xml:space="preserve"> </t>
  </si>
  <si>
    <t>tloušťka</t>
  </si>
  <si>
    <r>
      <t>max.plocha(m</t>
    </r>
    <r>
      <rPr>
        <b/>
        <sz val="10"/>
        <rFont val="Calibri"/>
        <family val="2"/>
      </rPr>
      <t>²</t>
    </r>
    <r>
      <rPr>
        <b/>
        <sz val="10"/>
        <rFont val="Calibri"/>
        <family val="2"/>
      </rPr>
      <t>)</t>
    </r>
  </si>
  <si>
    <t>min. š a v (mm)</t>
  </si>
  <si>
    <t>klika</t>
  </si>
  <si>
    <t>motor</t>
  </si>
  <si>
    <t>SCZE</t>
  </si>
  <si>
    <t>1015RAL</t>
  </si>
  <si>
    <t>7036RAL</t>
  </si>
  <si>
    <t>8003RAL</t>
  </si>
  <si>
    <t>8004RAL</t>
  </si>
  <si>
    <t>8014RAL</t>
  </si>
  <si>
    <t>9006RAL</t>
  </si>
  <si>
    <t>9010RAL</t>
  </si>
  <si>
    <t>9016RAL</t>
  </si>
  <si>
    <t>DB702</t>
  </si>
  <si>
    <t>DB703</t>
  </si>
  <si>
    <t>VSR780</t>
  </si>
  <si>
    <t xml:space="preserve"> Verra</t>
  </si>
  <si>
    <t xml:space="preserve">   TYP ŽAL.</t>
  </si>
  <si>
    <t xml:space="preserve">   Trubka</t>
  </si>
  <si>
    <t xml:space="preserve">   Ovládání U</t>
  </si>
  <si>
    <t xml:space="preserve">   RAL lak.kmp.</t>
  </si>
  <si>
    <t>VRC28</t>
  </si>
  <si>
    <t>L+K</t>
  </si>
  <si>
    <t>RBR</t>
  </si>
  <si>
    <t>XL</t>
  </si>
  <si>
    <t>latkyDN</t>
  </si>
  <si>
    <t>E</t>
  </si>
  <si>
    <t>RBRp</t>
  </si>
  <si>
    <t xml:space="preserve"> Verra Semi</t>
  </si>
  <si>
    <t>latky28_42</t>
  </si>
  <si>
    <t>Barva látky 28_42</t>
  </si>
  <si>
    <t>Barva látky DN</t>
  </si>
  <si>
    <t>VRM28</t>
  </si>
  <si>
    <t>ISD110</t>
  </si>
  <si>
    <t>ISD120</t>
  </si>
  <si>
    <t>ISD130</t>
  </si>
  <si>
    <t>ISD140</t>
  </si>
  <si>
    <t>ISD150</t>
  </si>
  <si>
    <t>ISD160</t>
  </si>
  <si>
    <t>ISD210</t>
  </si>
  <si>
    <t>ISD220</t>
  </si>
  <si>
    <t>ISD230</t>
  </si>
  <si>
    <t>ISD310</t>
  </si>
  <si>
    <t>Xisd</t>
  </si>
  <si>
    <t>Zkratka látky</t>
  </si>
  <si>
    <t>Název látky</t>
  </si>
  <si>
    <t>hmotnost</t>
  </si>
  <si>
    <t>25 min.šíř.</t>
  </si>
  <si>
    <t>25 max.šíř.</t>
  </si>
  <si>
    <t>25 min.výš.</t>
  </si>
  <si>
    <t>25 max.výš.</t>
  </si>
  <si>
    <t>25 max.hm.</t>
  </si>
  <si>
    <r>
      <t>25 max.m</t>
    </r>
    <r>
      <rPr>
        <b/>
        <sz val="10"/>
        <color indexed="10"/>
        <rFont val="Calibri"/>
        <family val="2"/>
      </rPr>
      <t>²</t>
    </r>
  </si>
  <si>
    <t>28 min.šíř.</t>
  </si>
  <si>
    <t>28 max.šíř.</t>
  </si>
  <si>
    <t>28 min.výš.</t>
  </si>
  <si>
    <t>28 max.výš.</t>
  </si>
  <si>
    <t>28 max.hm.</t>
  </si>
  <si>
    <r>
      <t>28 max.m</t>
    </r>
    <r>
      <rPr>
        <b/>
        <sz val="10"/>
        <color indexed="49"/>
        <rFont val="Calibri"/>
        <family val="2"/>
      </rPr>
      <t>²</t>
    </r>
  </si>
  <si>
    <t>42 min.šíř.</t>
  </si>
  <si>
    <t>42 max.šíř.</t>
  </si>
  <si>
    <t>42 min.výš.</t>
  </si>
  <si>
    <t>42 max.výš.</t>
  </si>
  <si>
    <t>42 max.hm.</t>
  </si>
  <si>
    <r>
      <t>42 max.m</t>
    </r>
    <r>
      <rPr>
        <b/>
        <sz val="10"/>
        <color indexed="53"/>
        <rFont val="Calibri"/>
        <family val="2"/>
      </rPr>
      <t>²</t>
    </r>
  </si>
  <si>
    <t>50 min.šíř.</t>
  </si>
  <si>
    <t>50 max.šíř.</t>
  </si>
  <si>
    <t>50 min.výš.</t>
  </si>
  <si>
    <t>50 max.výš.</t>
  </si>
  <si>
    <t>50 max.hm.</t>
  </si>
  <si>
    <r>
      <t>50 max.m</t>
    </r>
    <r>
      <rPr>
        <b/>
        <sz val="10"/>
        <color indexed="17"/>
        <rFont val="Calibri"/>
        <family val="2"/>
      </rPr>
      <t>²</t>
    </r>
  </si>
  <si>
    <t>Index</t>
  </si>
  <si>
    <t>ovl.</t>
  </si>
  <si>
    <t>L+U</t>
  </si>
  <si>
    <r>
      <rPr>
        <b/>
        <sz val="12"/>
        <rFont val="Arial"/>
        <family val="2"/>
      </rPr>
      <t xml:space="preserve">              </t>
    </r>
    <r>
      <rPr>
        <b/>
        <u val="single"/>
        <sz val="12"/>
        <rFont val="Arial"/>
        <family val="2"/>
      </rPr>
      <t>L + U</t>
    </r>
    <r>
      <rPr>
        <b/>
        <sz val="12"/>
        <rFont val="Arial"/>
        <family val="2"/>
      </rPr>
      <t xml:space="preserve">                            </t>
    </r>
    <r>
      <rPr>
        <b/>
        <u val="single"/>
        <sz val="12"/>
        <rFont val="Arial"/>
        <family val="2"/>
      </rPr>
      <t>L + K</t>
    </r>
  </si>
  <si>
    <t>CAR 10111</t>
  </si>
  <si>
    <t>látka CARINA 10111</t>
  </si>
  <si>
    <t>CAR 10112</t>
  </si>
  <si>
    <t>látka CARINA 10112</t>
  </si>
  <si>
    <t>CAR 10113</t>
  </si>
  <si>
    <t>látka CARINA 10113</t>
  </si>
  <si>
    <t>CAR 10322</t>
  </si>
  <si>
    <t>látka CARINA 10322</t>
  </si>
  <si>
    <t>CAR 4905</t>
  </si>
  <si>
    <t>látka CARINA 4905</t>
  </si>
  <si>
    <t>CAR 4934</t>
  </si>
  <si>
    <t>látka CARINA 4934</t>
  </si>
  <si>
    <t>CAR 4935</t>
  </si>
  <si>
    <t>látka CARINA 4935</t>
  </si>
  <si>
    <t>CAR 4960</t>
  </si>
  <si>
    <t>látka CARINA 4960</t>
  </si>
  <si>
    <t>CAR 4966</t>
  </si>
  <si>
    <t>látka CARINA 4966</t>
  </si>
  <si>
    <t>CAR 4979</t>
  </si>
  <si>
    <t>látka CARINA 4979</t>
  </si>
  <si>
    <t>CAR 4980</t>
  </si>
  <si>
    <t>látka CARINA 4980</t>
  </si>
  <si>
    <t>CAR 4983</t>
  </si>
  <si>
    <t>látka CARINA 4983</t>
  </si>
  <si>
    <t>CAR 4988</t>
  </si>
  <si>
    <t>látka CARINA 4988</t>
  </si>
  <si>
    <t>CAR 4990</t>
  </si>
  <si>
    <t>látka CARINA 4990</t>
  </si>
  <si>
    <t>CAR 4993</t>
  </si>
  <si>
    <t>látka CARINA 4993</t>
  </si>
  <si>
    <t>CAR 4994</t>
  </si>
  <si>
    <t>látka CARINA 4994</t>
  </si>
  <si>
    <t>CAR 4996</t>
  </si>
  <si>
    <t>látka CARINA 4996</t>
  </si>
  <si>
    <t>CAR 5000</t>
  </si>
  <si>
    <t>látka CARINA 5000</t>
  </si>
  <si>
    <t>CAR 5005</t>
  </si>
  <si>
    <t>látka CARINA 5005</t>
  </si>
  <si>
    <t>CAR 5032</t>
  </si>
  <si>
    <t>látka CARINA 5032</t>
  </si>
  <si>
    <t>CAR 5723</t>
  </si>
  <si>
    <t>látka CARINA 5723</t>
  </si>
  <si>
    <t>CAR 6744</t>
  </si>
  <si>
    <t>látka CARINA 6744</t>
  </si>
  <si>
    <t>CAR 6827</t>
  </si>
  <si>
    <t>látka CARINA 6827</t>
  </si>
  <si>
    <t>CAR 7664</t>
  </si>
  <si>
    <t>látka CARINA 7664</t>
  </si>
  <si>
    <t>CAR 7670</t>
  </si>
  <si>
    <t>látka CARINA 7670</t>
  </si>
  <si>
    <t>CARBC 7895</t>
  </si>
  <si>
    <t>látka CARINA BLACKOUT COLOR 7895</t>
  </si>
  <si>
    <t>CARBC 7897</t>
  </si>
  <si>
    <t>látka CARINA BLACKOUT COLOR 7897</t>
  </si>
  <si>
    <t>CARBC 7899</t>
  </si>
  <si>
    <t>látka CARINA BLACKOUT COLOR 7899</t>
  </si>
  <si>
    <t>CARBC 7901</t>
  </si>
  <si>
    <t>látka CARINA BLACKOUT COLOR 7901</t>
  </si>
  <si>
    <t>CARBC 7903</t>
  </si>
  <si>
    <t>látka CARINA BLACKOUT COLOR 7903</t>
  </si>
  <si>
    <t>CARBC 7909</t>
  </si>
  <si>
    <t>látka CARINA BLACKOUT COLOR 7909</t>
  </si>
  <si>
    <t>CARBC 7915</t>
  </si>
  <si>
    <t>látka CARINA BLACKOUT COLOR 7915</t>
  </si>
  <si>
    <t>CARBC 7917</t>
  </si>
  <si>
    <t>látka CARINA BLACKOUT COLOR 7917</t>
  </si>
  <si>
    <t>CARBC 7921</t>
  </si>
  <si>
    <t>látka CARINA BLACKOUT COLOR 7921</t>
  </si>
  <si>
    <t>CARBC 7923</t>
  </si>
  <si>
    <t>látka CARINA BLACKOUT COLOR 7923</t>
  </si>
  <si>
    <t>CARBC 7927</t>
  </si>
  <si>
    <t>látka CARINA BLACKOUT COLOR 7927</t>
  </si>
  <si>
    <t>CARBC 7933</t>
  </si>
  <si>
    <t>látka CARINA BLACKOUT COLOR 7933</t>
  </si>
  <si>
    <t>CARBC 7937</t>
  </si>
  <si>
    <t>látka CARINA BLACKOUT COLOR 7937</t>
  </si>
  <si>
    <t>CARBC 7939</t>
  </si>
  <si>
    <t>látka CARINA BLACKOUT COLOR 7939</t>
  </si>
  <si>
    <t>CARBC 7941</t>
  </si>
  <si>
    <t>látka CARINA BLACKOUT COLOR 7941</t>
  </si>
  <si>
    <t>CARBC 7943</t>
  </si>
  <si>
    <t>látka CARINA BLACKOUT COLOR 7943</t>
  </si>
  <si>
    <t>MR = látkové rolety / luna, nemo, rollite</t>
  </si>
  <si>
    <t>použití</t>
  </si>
  <si>
    <t>MR</t>
  </si>
  <si>
    <t>0,15 / 0,6</t>
  </si>
  <si>
    <r>
      <rPr>
        <sz val="8"/>
        <color indexed="63"/>
        <rFont val="Calibri"/>
        <family val="2"/>
      </rPr>
      <t>&lt;</t>
    </r>
    <r>
      <rPr>
        <sz val="8"/>
        <color indexed="63"/>
        <rFont val="Arial"/>
        <family val="2"/>
      </rPr>
      <t>0,5%</t>
    </r>
  </si>
  <si>
    <t>0,24 - 0,28</t>
  </si>
  <si>
    <t>17-30%</t>
  </si>
  <si>
    <t>Sunlite</t>
  </si>
  <si>
    <t>Šikmina rám</t>
  </si>
  <si>
    <t>KO</t>
  </si>
  <si>
    <t>Krgb</t>
  </si>
  <si>
    <t>PO</t>
  </si>
  <si>
    <t>Prgb</t>
  </si>
  <si>
    <t>VRC42</t>
  </si>
  <si>
    <t>VRC50</t>
  </si>
  <si>
    <t>VRME42</t>
  </si>
  <si>
    <t>VRME50</t>
  </si>
  <si>
    <t>VRM42</t>
  </si>
  <si>
    <t>VRM50</t>
  </si>
  <si>
    <t>VRS28</t>
  </si>
  <si>
    <t>VRO42</t>
  </si>
  <si>
    <t>VRO50</t>
  </si>
  <si>
    <t>latky42Sunlite</t>
  </si>
  <si>
    <t>Barva látky 42 Sunlite</t>
  </si>
  <si>
    <t>latky50Sunlite</t>
  </si>
  <si>
    <t>Barva látky 50 Sunlite</t>
  </si>
  <si>
    <t>trubka</t>
  </si>
  <si>
    <t>0M</t>
  </si>
  <si>
    <t>white</t>
  </si>
  <si>
    <t>grey</t>
  </si>
  <si>
    <t>Bal</t>
  </si>
  <si>
    <t>Bal1</t>
  </si>
  <si>
    <t>Bal2</t>
  </si>
  <si>
    <t>Bal3</t>
  </si>
  <si>
    <t>oo</t>
  </si>
  <si>
    <t>ss</t>
  </si>
  <si>
    <t>tu</t>
  </si>
  <si>
    <t>po</t>
  </si>
  <si>
    <t>ISD152</t>
  </si>
  <si>
    <t>ISD154</t>
  </si>
  <si>
    <t>ISD200</t>
  </si>
  <si>
    <t>ISD212</t>
  </si>
  <si>
    <t>ISD214</t>
  </si>
  <si>
    <t>ISD222</t>
  </si>
  <si>
    <t>ISD500</t>
  </si>
  <si>
    <t>ISD510</t>
  </si>
  <si>
    <t>ISD600</t>
  </si>
  <si>
    <t>ISD610</t>
  </si>
  <si>
    <t>ISD620</t>
  </si>
  <si>
    <t>ISD630</t>
  </si>
  <si>
    <t>ISD640</t>
  </si>
  <si>
    <t>ISD700</t>
  </si>
  <si>
    <t>zkr.2</t>
  </si>
  <si>
    <t>VRC</t>
  </si>
  <si>
    <t>D/N látka CORFU 1200</t>
  </si>
  <si>
    <t>DRF CORFU 1200</t>
  </si>
  <si>
    <t>2450-2750</t>
  </si>
  <si>
    <t>D/N látka CYPRUS 0510</t>
  </si>
  <si>
    <t>DRF CYPR 0510</t>
  </si>
  <si>
    <t>D/N látka CYPRUS 0530</t>
  </si>
  <si>
    <t>DRF CYPR 0530</t>
  </si>
  <si>
    <t>D/N látka CYPRUS 0560</t>
  </si>
  <si>
    <t>DRF CYPR 0560</t>
  </si>
  <si>
    <t>D/N látka ZAKYNTHOS 0800</t>
  </si>
  <si>
    <t>DRF ZAK 0800</t>
  </si>
  <si>
    <t>D/N látka ZAKYNTHOS 0900</t>
  </si>
  <si>
    <t>DRF ZAK 0900</t>
  </si>
  <si>
    <t>D/N látka ZAKYNTHOS 1100</t>
  </si>
  <si>
    <t>DRF ZAK 1100</t>
  </si>
  <si>
    <t>D/N látka ZAKYNTHOS 1200</t>
  </si>
  <si>
    <t>DRF ZAK 1200</t>
  </si>
  <si>
    <t>D/N látka ZAKYNTHOS 1400</t>
  </si>
  <si>
    <t>DRF ZAK 1400</t>
  </si>
  <si>
    <t>D/N látka ZAKYNTHOS 1500</t>
  </si>
  <si>
    <t>DRF ZAK 1500</t>
  </si>
  <si>
    <t>D/N látka ZAKYNTHOS 1700</t>
  </si>
  <si>
    <t>DRF ZAK 1700</t>
  </si>
  <si>
    <t>D/N látka FIJI 0800</t>
  </si>
  <si>
    <t>DRF FIJI 0800</t>
  </si>
  <si>
    <r>
      <rPr>
        <sz val="8"/>
        <color indexed="63"/>
        <rFont val="Calibri"/>
        <family val="2"/>
      </rPr>
      <t>&lt;</t>
    </r>
    <r>
      <rPr>
        <sz val="6.4"/>
        <color indexed="63"/>
        <rFont val="Arial"/>
        <family val="2"/>
      </rPr>
      <t>2%</t>
    </r>
  </si>
  <si>
    <t>D/N látka PARGA 0100</t>
  </si>
  <si>
    <t>DRF PAR 0100</t>
  </si>
  <si>
    <t>D/N látka PARGA 0200</t>
  </si>
  <si>
    <t>DRF PAR 0200</t>
  </si>
  <si>
    <t>D/N látka PARGA 0300</t>
  </si>
  <si>
    <t>DRF PAR 0300</t>
  </si>
  <si>
    <t>D/N látka RHODOS 0100</t>
  </si>
  <si>
    <t>DRF RHO 0100</t>
  </si>
  <si>
    <t>D/N látka RHODOS 0300</t>
  </si>
  <si>
    <t>DRF RHO 0300</t>
  </si>
  <si>
    <t>D/N látka RHODOS 0400</t>
  </si>
  <si>
    <t>DRF RHO 0400</t>
  </si>
  <si>
    <t>D/N látka RHODOS 0500</t>
  </si>
  <si>
    <t>DRF RHO 0500</t>
  </si>
  <si>
    <t>KDYŽ(NEBO(K18="DRF RHO 0100";K18="DRF RHO 0300";K18="DRF RHO 0400";K18="DRF RHO 0500");DLRho;KDYŽ(ČÁST($K18;1;3)="DRF";dollisVerraDN;dollisVerra))</t>
  </si>
  <si>
    <t>KDYŽ(NEBO(K18="DRF RHO 0100";K18="DRF RHO 0300";K18="DRF RHO 0400";K18="DRF RHO 0500");DLRhoM;KDYŽ(ČÁST($K18;1;3)="DRF";dollisVerraDN;dollisVerra))</t>
  </si>
  <si>
    <t>KDYŽ(NEBO(K18="DRF RHO 0100";K18="DRF RHO 0300";K18="DRF RHO 0400";K18="DRF RHO 0500");DLRhoS;KDYŽ(ČÁST($K18;1;3)="DRF";dollisVerraDN;dollisVerra))</t>
  </si>
  <si>
    <t>KDYŽ(NEBO($D18="VRME42";$D18="VRME50");ralVRME;ralVRM)</t>
  </si>
  <si>
    <t>látka ALO</t>
  </si>
  <si>
    <t>ALO-RL07</t>
  </si>
  <si>
    <t>B1/M1</t>
  </si>
  <si>
    <t>0,64 mm</t>
  </si>
  <si>
    <t>ALO-RL54</t>
  </si>
  <si>
    <t>ALO-RL57</t>
  </si>
  <si>
    <t>látka Skandinavia</t>
  </si>
  <si>
    <t>BLOCK 1</t>
  </si>
  <si>
    <t>2000 mm</t>
  </si>
  <si>
    <t>0,34 mm</t>
  </si>
  <si>
    <t>BLOCK 5</t>
  </si>
  <si>
    <t>BLUM 1</t>
  </si>
  <si>
    <t>BLUM 5</t>
  </si>
  <si>
    <t>látka Botanic</t>
  </si>
  <si>
    <t>BOT1 0110</t>
  </si>
  <si>
    <t>0,40 mm</t>
  </si>
  <si>
    <t>BOT1 0120</t>
  </si>
  <si>
    <t>BOT1 3300</t>
  </si>
  <si>
    <t>BOT1 3700</t>
  </si>
  <si>
    <t>BOT2 0110</t>
  </si>
  <si>
    <t>BOT2 0120</t>
  </si>
  <si>
    <t>BOT2 3300</t>
  </si>
  <si>
    <t>látka Carina Print</t>
  </si>
  <si>
    <t>CARPR 1</t>
  </si>
  <si>
    <t>CARPR 13</t>
  </si>
  <si>
    <t>CARPR 14</t>
  </si>
  <si>
    <t>CARPR 17</t>
  </si>
  <si>
    <t>CARPR 2</t>
  </si>
  <si>
    <t>CARPR 3</t>
  </si>
  <si>
    <t>látka Cloud</t>
  </si>
  <si>
    <t>CLO-RL01</t>
  </si>
  <si>
    <t>2900 mm</t>
  </si>
  <si>
    <t>CLO-RL05</t>
  </si>
  <si>
    <t>CLO-RL07</t>
  </si>
  <si>
    <t>CLO-RL10</t>
  </si>
  <si>
    <t>CLO-RL11</t>
  </si>
  <si>
    <t>CLO-RL12</t>
  </si>
  <si>
    <t>CLO-RL16</t>
  </si>
  <si>
    <t>látka Como Blackout</t>
  </si>
  <si>
    <t>COMO BO 5200</t>
  </si>
  <si>
    <t>B1 / NFPA 701</t>
  </si>
  <si>
    <t>COMO BO 5400</t>
  </si>
  <si>
    <t>COMO BO 5500</t>
  </si>
  <si>
    <t>COMO BO 5600</t>
  </si>
  <si>
    <t>COMO BO 5700</t>
  </si>
  <si>
    <t>látka Esvedra</t>
  </si>
  <si>
    <t>ESVE 0100</t>
  </si>
  <si>
    <t>0,39 mm</t>
  </si>
  <si>
    <t>ESVE 0200</t>
  </si>
  <si>
    <t>ESVE 0400</t>
  </si>
  <si>
    <t>ESVE 3200</t>
  </si>
  <si>
    <t>ESVE 3400</t>
  </si>
  <si>
    <t>látka Floral Blackout</t>
  </si>
  <si>
    <t>FLO JBO</t>
  </si>
  <si>
    <t>0,56 mm</t>
  </si>
  <si>
    <t>látka Floral</t>
  </si>
  <si>
    <t>FLO JZA</t>
  </si>
  <si>
    <t>127/2900</t>
  </si>
  <si>
    <t>0,33 mm</t>
  </si>
  <si>
    <t>FLO JZC</t>
  </si>
  <si>
    <t>FLO JZK</t>
  </si>
  <si>
    <t>FLO JZO</t>
  </si>
  <si>
    <t>FLO JZX</t>
  </si>
  <si>
    <t>látka Micro</t>
  </si>
  <si>
    <t>FRANK 0100</t>
  </si>
  <si>
    <t>0,25 mm</t>
  </si>
  <si>
    <t>FRANK 0200</t>
  </si>
  <si>
    <t>FRANK 0300</t>
  </si>
  <si>
    <t>látka Metallic</t>
  </si>
  <si>
    <t>MET 10542</t>
  </si>
  <si>
    <t>0,38 mm</t>
  </si>
  <si>
    <t>MET 7297</t>
  </si>
  <si>
    <t>MET 7850</t>
  </si>
  <si>
    <t>látka Mexico Blackout</t>
  </si>
  <si>
    <t>MEX BO 5101</t>
  </si>
  <si>
    <t>0,50 mm</t>
  </si>
  <si>
    <t>MEX BO 5103</t>
  </si>
  <si>
    <t>MEX BO 5105</t>
  </si>
  <si>
    <t>MEX BO 5106</t>
  </si>
  <si>
    <t>MEX BO 5107</t>
  </si>
  <si>
    <t>látka Kids</t>
  </si>
  <si>
    <t>MON 1</t>
  </si>
  <si>
    <t>MON 1 BO</t>
  </si>
  <si>
    <t>0,36mm</t>
  </si>
  <si>
    <t>MON 2</t>
  </si>
  <si>
    <t>MON 2 BO</t>
  </si>
  <si>
    <t>0,36 mm</t>
  </si>
  <si>
    <t>látka New York Blackout</t>
  </si>
  <si>
    <t>NY BO 5100</t>
  </si>
  <si>
    <t>NY BO 5400</t>
  </si>
  <si>
    <t>NY BO 5600</t>
  </si>
  <si>
    <t>NY BO 5900</t>
  </si>
  <si>
    <t>NY BO 6200</t>
  </si>
  <si>
    <t>NY BO 6300</t>
  </si>
  <si>
    <t>NY BO 6500</t>
  </si>
  <si>
    <t>NY BO 6600</t>
  </si>
  <si>
    <t>NY BO 7000</t>
  </si>
  <si>
    <t>NY BO 7100</t>
  </si>
  <si>
    <t>látka Onda</t>
  </si>
  <si>
    <t>ONDA 10430</t>
  </si>
  <si>
    <t>2350 mm</t>
  </si>
  <si>
    <t>0,60 mm</t>
  </si>
  <si>
    <t>látka Opera</t>
  </si>
  <si>
    <t>OPERA 10191</t>
  </si>
  <si>
    <t>2380 mm</t>
  </si>
  <si>
    <t>OPERA 10194</t>
  </si>
  <si>
    <t>OPERA 10230</t>
  </si>
  <si>
    <t>OPERA 10231</t>
  </si>
  <si>
    <t>OPERA 10274</t>
  </si>
  <si>
    <t>OPERA 10294</t>
  </si>
  <si>
    <t>OPERA 10296</t>
  </si>
  <si>
    <t>látka Luxury</t>
  </si>
  <si>
    <t>SALVA 0100</t>
  </si>
  <si>
    <t>SALVA 0300</t>
  </si>
  <si>
    <t>SALVA 0500</t>
  </si>
  <si>
    <t>SALVA 0700</t>
  </si>
  <si>
    <t>SALVA 0800</t>
  </si>
  <si>
    <t>SALVA 1000</t>
  </si>
  <si>
    <t>SALVA 1300</t>
  </si>
  <si>
    <t>látka Spirit</t>
  </si>
  <si>
    <t>SPIR 1083</t>
  </si>
  <si>
    <t>SPIR 2345</t>
  </si>
  <si>
    <t>SPIR 2346</t>
  </si>
  <si>
    <t>SPIR 2347</t>
  </si>
  <si>
    <t>SPIR 2348</t>
  </si>
  <si>
    <t>SPIR 9161</t>
  </si>
  <si>
    <t>látka Tecno</t>
  </si>
  <si>
    <t>TECF 7/10325</t>
  </si>
  <si>
    <t>TECF 7/10414</t>
  </si>
  <si>
    <t>TECF 7/6079</t>
  </si>
  <si>
    <t>látka Trentino</t>
  </si>
  <si>
    <t>TREN 101</t>
  </si>
  <si>
    <t>0,29 mm</t>
  </si>
  <si>
    <t>TREN 10263</t>
  </si>
  <si>
    <t>TREN 10376</t>
  </si>
  <si>
    <t>TREN 10390</t>
  </si>
  <si>
    <t>TREN 10391</t>
  </si>
  <si>
    <t>látka Twilight</t>
  </si>
  <si>
    <t>TWIL 1081</t>
  </si>
  <si>
    <t>2300 mm</t>
  </si>
  <si>
    <t>0,30 mm</t>
  </si>
  <si>
    <t>TWIL 2342</t>
  </si>
  <si>
    <t>TWIL 5139</t>
  </si>
  <si>
    <t>TWIL 9084</t>
  </si>
  <si>
    <t>látka Veroglim</t>
  </si>
  <si>
    <t>VERGF2 111</t>
  </si>
  <si>
    <t>0,22 mm</t>
  </si>
  <si>
    <t>VERGF2 112</t>
  </si>
  <si>
    <t>VERGF2 116</t>
  </si>
  <si>
    <t>VERGF2 119</t>
  </si>
  <si>
    <t>VERGF2 121</t>
  </si>
  <si>
    <t>látka Waikiki</t>
  </si>
  <si>
    <t>WAI BO 90</t>
  </si>
  <si>
    <t>2500 mm</t>
  </si>
  <si>
    <t>WAI BO 91</t>
  </si>
  <si>
    <t>když(L18="C";UchyS;UchyceniVRS)</t>
  </si>
  <si>
    <t>SLTZ86 2012</t>
  </si>
  <si>
    <t>SLTZ86 2043</t>
  </si>
  <si>
    <t>SLTZ86 2044</t>
  </si>
  <si>
    <t>SLTZ86 2047</t>
  </si>
  <si>
    <t>SLTZ86 2051</t>
  </si>
  <si>
    <t>SLTZ86 2135</t>
  </si>
  <si>
    <t>SLTZ86 2148</t>
  </si>
  <si>
    <t>SLTZ86 2167</t>
  </si>
  <si>
    <t>SLTZ86 2175</t>
  </si>
  <si>
    <t>SLTZ99 2044</t>
  </si>
  <si>
    <t>SLTZ99 2047</t>
  </si>
  <si>
    <t>SLTZ99 2068</t>
  </si>
  <si>
    <t>SLTZ99 2073</t>
  </si>
  <si>
    <t>SLTZ99 50285</t>
  </si>
  <si>
    <t>SLTZ99 50286</t>
  </si>
  <si>
    <t>SCR 4005 01</t>
  </si>
  <si>
    <t>SCR 4005 02</t>
  </si>
  <si>
    <t>SCR 4005 03</t>
  </si>
  <si>
    <t>SCR 4005 05</t>
  </si>
  <si>
    <t>SCR 4005 06</t>
  </si>
  <si>
    <t>SCR 4005 08</t>
  </si>
  <si>
    <t>Látka SCREEN EX./IN. ZIP Soltis 86 2012</t>
  </si>
  <si>
    <t>Látka SCREEN EX./IN. ZIP Soltis 86 2043</t>
  </si>
  <si>
    <t>Látka SCREEN EX./IN. ZIP Soltis 86 2044</t>
  </si>
  <si>
    <t>Látka SCREEN EX./IN. ZIP Soltis 86 2047</t>
  </si>
  <si>
    <t>Látka SCREEN EX./IN. ZIP Soltis 86 2051</t>
  </si>
  <si>
    <t>Látka SCREEN EX./IN. ZIP Soltis 86 2135</t>
  </si>
  <si>
    <t>Látka SCREEN EX./IN. ZIP Soltis 86 2148</t>
  </si>
  <si>
    <t>Látka SCREEN EX./IN. ZIP Soltis 86 2167</t>
  </si>
  <si>
    <t>Látka SCREEN EX./IN. ZIP Soltis 86 2175</t>
  </si>
  <si>
    <t>Látka SCREEN IN. ZIP Soltis 99 2044</t>
  </si>
  <si>
    <t>Látka SCREEN IN. ZIP Soltis 99 2047</t>
  </si>
  <si>
    <t>Látka SCREEN IN. ZIP Soltis 99 2068</t>
  </si>
  <si>
    <t>Látka SCREEN IN. ZIP Soltis 99 2073</t>
  </si>
  <si>
    <t>Látka SCREEN IN. ZIP Soltis 99 50285</t>
  </si>
  <si>
    <t>Látka SCREEN IN. ZIP Soltis 99 50286</t>
  </si>
  <si>
    <t>Látka SCREEN EX./IN. SCR-4005-01</t>
  </si>
  <si>
    <t>Látka SCREEN EX./IN. SCR-4005-02</t>
  </si>
  <si>
    <t>Látka SCREEN EX./IN. SCR-4005-03</t>
  </si>
  <si>
    <t>Látka SCREEN EX./IN. SCR-4005-05</t>
  </si>
  <si>
    <t>Látka SCREEN EX./IN. SCR-4005-06</t>
  </si>
  <si>
    <t>Látka SCREEN EX./IN. SCR-4005-08</t>
  </si>
  <si>
    <t>S2</t>
  </si>
  <si>
    <t>PVC, PES</t>
  </si>
  <si>
    <t>40'%</t>
  </si>
  <si>
    <t>0,32 mm</t>
  </si>
  <si>
    <t>30% PES, 70% PVC</t>
  </si>
  <si>
    <t>SCR 3005 01</t>
  </si>
  <si>
    <t>SCR 3005 02</t>
  </si>
  <si>
    <t>SCR 3005 03</t>
  </si>
  <si>
    <t>SCR 3005 05</t>
  </si>
  <si>
    <t>SCR 3005 06</t>
  </si>
  <si>
    <t>SCR 3005 08</t>
  </si>
  <si>
    <t>Rkov_kovS_D</t>
  </si>
  <si>
    <t>zkr2</t>
  </si>
  <si>
    <t>látka Uppsala BO</t>
  </si>
  <si>
    <t>UPP BO 80</t>
  </si>
  <si>
    <t>UPP BO 82</t>
  </si>
  <si>
    <t>Látka SCREEN EX./IN. ZIP Serge3 0101</t>
  </si>
  <si>
    <t>Látka SCREEN EX./IN. ZIP Serge3 0202</t>
  </si>
  <si>
    <t>Látka SCREEN EX./IN. ZIP Serge3 0207</t>
  </si>
  <si>
    <t>Látka SCREEN EX./IN. ZIP Serge3 0701</t>
  </si>
  <si>
    <t>Látka SCREEN EX./IN. ZIP Serge3 2020</t>
  </si>
  <si>
    <t>Látka SCREEN EX./IN. ZIP Serge3 3030</t>
  </si>
  <si>
    <t>Serge3Z 0101</t>
  </si>
  <si>
    <t>Serge3Z 0202</t>
  </si>
  <si>
    <t>Serge3Z 0207</t>
  </si>
  <si>
    <t>Serge3Z 0701</t>
  </si>
  <si>
    <t>Serge3Z 2020</t>
  </si>
  <si>
    <t>Serge3Z 3030</t>
  </si>
  <si>
    <t>58,5% PVC, 41,5% skelné vlákno</t>
  </si>
  <si>
    <t xml:space="preserve">0,8 mm </t>
  </si>
  <si>
    <t>Látka SCREEN Serge3 0101</t>
  </si>
  <si>
    <t>Látka SCREEN Serge3 0202</t>
  </si>
  <si>
    <t>Látka SCREEN Serge3 0207</t>
  </si>
  <si>
    <t>Látka SCREEN Serge3 0701</t>
  </si>
  <si>
    <t>Látka SCREEN Serge3 2020</t>
  </si>
  <si>
    <t>Látka SCREEN Serge3 3030</t>
  </si>
  <si>
    <t>Mio</t>
  </si>
  <si>
    <t>Rkov_kovS-D</t>
  </si>
  <si>
    <t>DV_VRC</t>
  </si>
  <si>
    <t>Uchy_VCR</t>
  </si>
  <si>
    <t>Ovl_VRC</t>
  </si>
  <si>
    <t>Ovl_42VRC</t>
  </si>
  <si>
    <t>Nav_VRC</t>
  </si>
  <si>
    <t>Mont</t>
  </si>
  <si>
    <t>Ved_VRC</t>
  </si>
  <si>
    <t>Ved</t>
  </si>
  <si>
    <t>když(D18="VRC28";Ved;Ved_VRC)</t>
  </si>
  <si>
    <t>Ovl_VRM</t>
  </si>
  <si>
    <t>Ovl_28VRM</t>
  </si>
  <si>
    <t>Nav_VRM</t>
  </si>
  <si>
    <t>Mont_VRM</t>
  </si>
  <si>
    <t>Ved_VRM</t>
  </si>
  <si>
    <t>Ved_28VRM</t>
  </si>
  <si>
    <t>když(C18="VRM28";Ved_28VRM;Ved_VRM)</t>
  </si>
  <si>
    <t>DL_VRM</t>
  </si>
  <si>
    <t>Ovl_VRS</t>
  </si>
  <si>
    <t>Nav_VRS</t>
  </si>
  <si>
    <t>Dol_VRS</t>
  </si>
  <si>
    <t>RAL_VRS</t>
  </si>
  <si>
    <t>Uchy_VRS</t>
  </si>
  <si>
    <t>ovlVRO</t>
  </si>
  <si>
    <t>Barva lakovaných komponent - pouze pro Sunlite</t>
  </si>
  <si>
    <t>když(C18="VRO42";VRO42;VRO50)</t>
  </si>
  <si>
    <t>RAL VSR780</t>
  </si>
  <si>
    <t xml:space="preserve">Tout selon les conditions générales d’achat et les réglements de réclamations de la société ISOTRA a. s., accessibles sur: </t>
  </si>
  <si>
    <t>http://www.persienneisotra.fr/regles-de-reclamation</t>
  </si>
  <si>
    <t>http://www.persienneisotra.fr/conditions-generales</t>
  </si>
  <si>
    <t>Bon de commande: rouleaux intérieurs en tissu</t>
  </si>
  <si>
    <t>Commande</t>
  </si>
  <si>
    <t>Client</t>
  </si>
  <si>
    <t>Numéro de commande</t>
  </si>
  <si>
    <t>TVA</t>
  </si>
  <si>
    <t>Commandé le:</t>
  </si>
  <si>
    <t>Adresse de facturation</t>
  </si>
  <si>
    <t xml:space="preserve">Téléphone: </t>
  </si>
  <si>
    <t>Adresse de livraison</t>
  </si>
  <si>
    <t xml:space="preserve">Date de livraison: </t>
  </si>
  <si>
    <t>Repere</t>
  </si>
  <si>
    <t>Pcs</t>
  </si>
  <si>
    <t>Abbr. 2 de produit</t>
  </si>
  <si>
    <t>Type de produit</t>
  </si>
  <si>
    <t>Diametre de tube</t>
  </si>
  <si>
    <t>largeur en mm</t>
  </si>
  <si>
    <t>hauteur en mm</t>
  </si>
  <si>
    <t>Commande L/P</t>
  </si>
  <si>
    <t>Type de maneouvre</t>
  </si>
  <si>
    <t>Longeur de manoeuvre (mm)</t>
  </si>
  <si>
    <t>Couleur de tissu</t>
  </si>
  <si>
    <t>Guidage</t>
  </si>
  <si>
    <t>Barre finale</t>
  </si>
  <si>
    <t>Couleur de composants laqués</t>
  </si>
  <si>
    <t>Fixation</t>
  </si>
  <si>
    <t>Emballage</t>
  </si>
  <si>
    <t>Notes</t>
  </si>
  <si>
    <t>LES DIMENSIONS MAXIMALES STANDARDES</t>
  </si>
  <si>
    <t>Largeur</t>
  </si>
  <si>
    <t>Hauteur</t>
  </si>
  <si>
    <t>Surface</t>
  </si>
  <si>
    <t>Bon de commande rouleaux d´intérieur</t>
  </si>
  <si>
    <t>Pieces</t>
  </si>
  <si>
    <t>Abbréviation n. 2 de produit</t>
  </si>
  <si>
    <t>Hauteur en mm</t>
  </si>
  <si>
    <t>Type de manoeuvre</t>
  </si>
  <si>
    <t>Longeur de manoeuvre en mm</t>
  </si>
  <si>
    <t>couleur de tissu</t>
  </si>
  <si>
    <t>Note</t>
  </si>
  <si>
    <t>Casette ou cache de boitier</t>
  </si>
  <si>
    <t>4) choisissez le type de produit. Dans le cas pour l’harmonisation des motifs des tissus (motifs), indiquez dans la note : HARMONISER, dans ce cas, il faut choisir  le même diamètre de tube.</t>
  </si>
  <si>
    <t>8) choisissez la coté de manoeuvre de la vue frontale de l´intérieur</t>
  </si>
  <si>
    <t xml:space="preserve">9) choisissez le type de manoeuvre de la feuille INSTRUCTION </t>
  </si>
  <si>
    <t xml:space="preserve">10) choisissez la longeur de chainette. . </t>
  </si>
  <si>
    <t>11) choisissez la couleur de tissu dans les options préparés; la teinte de couleurs peut se différer en peu dans les livraisons individuelles</t>
  </si>
  <si>
    <t xml:space="preserve">12) choisissez l´enroulement de tissu, plus d´informations  INSTRUCTIONS </t>
  </si>
  <si>
    <t>13) l´usage de profil de montage pour le montage de produit plus facile;  couleur de base blanc, possible a laquer dans le couleur RAL</t>
  </si>
  <si>
    <t>14) choisissez le type de guidage dans les options préparés, plus d´informations instructions INSTRUCTIONS. Rouleaux avec guidage seulement avec l’enroulement „A“.</t>
  </si>
  <si>
    <t>16) choisissez la couleur de composants laqués des options préparés ou de la feuille INSTRUCTIONS</t>
  </si>
  <si>
    <t xml:space="preserve">17) choisissez le type de fixation des options préparés ou de la feuille INSTRUCTIONS </t>
  </si>
  <si>
    <t>Notes expliquatives:</t>
  </si>
  <si>
    <t xml:space="preserve">9) choisissez le type de manoeuvre des options possibles ou de la feuille INSTRUCTIONS </t>
  </si>
  <si>
    <t>11) choisissez le type de tissu des options préparés, regardez la feuille TISSUS; la teinte de couleurs peut se différer en peu dans les livraisons individuelles</t>
  </si>
  <si>
    <t xml:space="preserve">12) choisissez le type d´enroulement de tissu des options préparés ou de la feuille INSTRUCTIONS </t>
  </si>
  <si>
    <t xml:space="preserve">14) choisissez la couleur de composants laqués des options préparés ou de la feuille INSTRUCTIONS </t>
  </si>
  <si>
    <t xml:space="preserve">15) choisissez le type de fixation des options préparés ou de la feuille INSTRUCTIONS </t>
  </si>
  <si>
    <t xml:space="preserve">10) choisissez la longeur de chainette. </t>
  </si>
  <si>
    <t>13) seulement pour le type de produit Verra METAL, le profil de montage fonctionne comme une fixation de base pour le montage de produit plus vite et facile, la couleur de base est banc, possible a laquer dans les couleurs RAL</t>
  </si>
  <si>
    <t xml:space="preserve">15) choisissez la couleur de composants laqués des options préparés ou de la feuille INSTRUCTIONS </t>
  </si>
  <si>
    <t xml:space="preserve">16) choisissez le type de fixation des options préparés ou de la feuille INSTRUCTIONS </t>
  </si>
  <si>
    <t xml:space="preserve">Bon de commande rouleaux d´intérieur - Instructions </t>
  </si>
  <si>
    <t>Abbréviation</t>
  </si>
  <si>
    <t>Nom</t>
  </si>
  <si>
    <t>VERRA metal 28</t>
  </si>
  <si>
    <t>VERRA metal 42</t>
  </si>
  <si>
    <t>VERRA metal 50</t>
  </si>
  <si>
    <t>VERRA metal 42 ECO</t>
  </si>
  <si>
    <t>VERRA metal 50 ECO</t>
  </si>
  <si>
    <t>VERRA 28</t>
  </si>
  <si>
    <t>VERRA 42</t>
  </si>
  <si>
    <t>VERRA 50</t>
  </si>
  <si>
    <t>VERRA SEMI 28</t>
  </si>
  <si>
    <t>SUNLITE 42</t>
  </si>
  <si>
    <t>SUNLITE 50</t>
  </si>
  <si>
    <t>tube 28</t>
  </si>
  <si>
    <t>tube 42</t>
  </si>
  <si>
    <t>tube 50</t>
  </si>
  <si>
    <t>chainette PVC</t>
  </si>
  <si>
    <t xml:space="preserve">chainette MÉTALIQUE, embrayage de sécurité </t>
  </si>
  <si>
    <t>chainette MÉTALIQUE, embrayage de sécurité + dragon</t>
  </si>
  <si>
    <t>MOTEUR méchanical</t>
  </si>
  <si>
    <t>MOTEUR avec récepteur</t>
  </si>
  <si>
    <t>MOTEUR Sonesse 40io</t>
  </si>
  <si>
    <t>sans MOTEUR</t>
  </si>
  <si>
    <t xml:space="preserve">PRODUIT: VERRA 28 et VERRA Semi 28 avec moteur A-OK a largeur minimale de 500mm. </t>
  </si>
  <si>
    <t>seulement pour Verra et Verra Semi</t>
  </si>
  <si>
    <t>seulement pour Sunlite 42, 50 et Verra Metal 42, 50</t>
  </si>
  <si>
    <t>seulement pour Verra Metal 42, 50</t>
  </si>
  <si>
    <t>Enroulement de tissu</t>
  </si>
  <si>
    <t>Enroulement a la fenetre "A" (standard)</t>
  </si>
  <si>
    <t>Enroulement contre la fenetre "B"</t>
  </si>
  <si>
    <t>seulement pour Verra Metal  42, 50 et Verra 42, 50</t>
  </si>
  <si>
    <t xml:space="preserve">         équerre RCU 24            console RCU 25</t>
  </si>
  <si>
    <t>abbréviation</t>
  </si>
  <si>
    <t>nom</t>
  </si>
  <si>
    <t>note</t>
  </si>
  <si>
    <t>cable en acier 0,9 mm - sans équerre de cable</t>
  </si>
  <si>
    <t>cable en acier 0,9 mm ( +console RCU-25 )</t>
  </si>
  <si>
    <t>cable en acier 0,9 mm ( +équerre RCU-24 )</t>
  </si>
  <si>
    <t>NON</t>
  </si>
  <si>
    <t>PRODUIT: VERRA 28 et VERRA metal 28 sans guidage, guidage n´est pas possible a fournir!!!</t>
  </si>
  <si>
    <t>Cadre décoratif rond</t>
  </si>
  <si>
    <t>Cadre décoratif rond avec lumiere blanche</t>
  </si>
  <si>
    <t>Cadre décoratif rond avec lumiere RGB</t>
  </si>
  <si>
    <t>Cadre décoratif plat</t>
  </si>
  <si>
    <t>Cadre décoratif plat avec lumiere blanche</t>
  </si>
  <si>
    <t>Cadre décoratif plat avec lumiere RGB</t>
  </si>
  <si>
    <t>Casette ronde</t>
  </si>
  <si>
    <t>PRODUIT: VERRA metal n´a pas le cache de boitier</t>
  </si>
  <si>
    <t>seulement pour Verra Semi</t>
  </si>
  <si>
    <t>Barre finale RBR</t>
  </si>
  <si>
    <t>Barre finale RBR caché par tissu</t>
  </si>
  <si>
    <t>Couleur de composants laquées</t>
  </si>
  <si>
    <t>1. BLANC</t>
  </si>
  <si>
    <t>SATINE</t>
  </si>
  <si>
    <t>anodisé</t>
  </si>
  <si>
    <t>AUTRE RAL (a consulter avec rép. commercial - livraison individuelle)</t>
  </si>
  <si>
    <t xml:space="preserve">2. GRIS </t>
  </si>
  <si>
    <t>*nécessaire a noter si laquage en couleur RAL.Les couleur nécessaires de mettre dans les notes</t>
  </si>
  <si>
    <t>teinte livrée par fournisseur</t>
  </si>
  <si>
    <t>seulement pour Verra, barre finale anodisée</t>
  </si>
  <si>
    <t>seulement pour Verra Metal, barre finale anodisée</t>
  </si>
  <si>
    <t>seulement pour Verra Metal</t>
  </si>
  <si>
    <t>seulement pour Verra, Verra Metal*</t>
  </si>
  <si>
    <t>sur la mur</t>
  </si>
  <si>
    <t>au plafond</t>
  </si>
  <si>
    <t>Isotra systéme DECORAL - SD110</t>
  </si>
  <si>
    <t>Largeur max. de DECORAL - 4m</t>
  </si>
  <si>
    <t>Isotra systéme DECORAL - ISD120</t>
  </si>
  <si>
    <t>Isotra systéme DECORAL - ISD130</t>
  </si>
  <si>
    <t>Isotra systéme DECORAL - ISD140</t>
  </si>
  <si>
    <t>Isotra systéme DECORAL - ISD150</t>
  </si>
  <si>
    <t>Isotra systéme DECORAL - ISD160</t>
  </si>
  <si>
    <t>Isotra systéme DECORAL - ISD210</t>
  </si>
  <si>
    <t>Isotra systéme DECORAL - ISD220</t>
  </si>
  <si>
    <t>Isotra systéme DECORAL - ISD230</t>
  </si>
  <si>
    <t>Isotra systéme DECORAL - ISD310</t>
  </si>
  <si>
    <t>Isotra systém DECORAL Iisse ISD152</t>
  </si>
  <si>
    <t>Isotra systém DECORAL Iisse ISD154</t>
  </si>
  <si>
    <t>Isotra systém DECORAL structuré ISD200</t>
  </si>
  <si>
    <t>Isotra systém DECORAL structuré ISD212</t>
  </si>
  <si>
    <t>Isotra systém DECORAL structuré ISD214</t>
  </si>
  <si>
    <t>Isotra systém DECORAL structuré ISD222</t>
  </si>
  <si>
    <t>Isotra systém DECORAL lisse ISD500</t>
  </si>
  <si>
    <t>Isotra systém DECORAL lisse ISD510</t>
  </si>
  <si>
    <t>Isotra systém DECORAL structuré ISD600</t>
  </si>
  <si>
    <t>Isotra systém DECORAL structuré ISD610</t>
  </si>
  <si>
    <t>Isotra systém DECORAL structuré ISD620</t>
  </si>
  <si>
    <t>Isotra systém DECORAL structuré ISD630</t>
  </si>
  <si>
    <t>Isotra systém DECORAL structuré ISD640</t>
  </si>
  <si>
    <t>Isotra systém DECORAL ISD700</t>
  </si>
  <si>
    <t>AUTRE ISD (a consulter avec votre commercial)</t>
  </si>
  <si>
    <t>AUTRE (ref RAL a noter pour atelier de laquage)</t>
  </si>
  <si>
    <t>ANODISÉ</t>
  </si>
  <si>
    <t>RAL blanc ( signal ) 9003 ---</t>
  </si>
  <si>
    <t>RAL blanc 9010</t>
  </si>
  <si>
    <t>RAL jaune ( ivoire ) 1015</t>
  </si>
  <si>
    <t>RAL rouge - beige 3012</t>
  </si>
  <si>
    <t>RAL gris umbra 7022</t>
  </si>
  <si>
    <t>RAL gris ( fenetre ) 7040</t>
  </si>
  <si>
    <t>RAL blanc ( creme ) 9001</t>
  </si>
  <si>
    <t>RAL argent 9006 ---</t>
  </si>
  <si>
    <t>RAL gris( gris aluminium ) 9007</t>
  </si>
  <si>
    <t>RAL gris ( gris clair ) 7035</t>
  </si>
  <si>
    <t>RAL gris ( crystalique ) 7039</t>
  </si>
  <si>
    <t>RAL brun ( de seiche ) 8014</t>
  </si>
  <si>
    <t>RAL brun ( bille d´argile ) 8003</t>
  </si>
  <si>
    <t>RAL brun ( de cuivre) 8004</t>
  </si>
  <si>
    <t>RAL rouge ( feu ) 3000</t>
  </si>
  <si>
    <t>RAL rouge rubin 3003</t>
  </si>
  <si>
    <t>RAL vert ( mousse ) 6005</t>
  </si>
  <si>
    <t>RAL bleu ( ultramarin ) 5002</t>
  </si>
  <si>
    <t>RAL gris ( de platine ) 7036</t>
  </si>
  <si>
    <t>RAL gris ( agate ) 7038</t>
  </si>
  <si>
    <t>RAL bleu ( de cobalt ) 5013</t>
  </si>
  <si>
    <t>RAL jaune ( beige ) 1001</t>
  </si>
  <si>
    <t>RAL vert ( de réséda ) 6011</t>
  </si>
  <si>
    <t>RAL vert ( opale ) 6026</t>
  </si>
  <si>
    <t>RAL rouge ( speciale pour lame 3004 )</t>
  </si>
  <si>
    <t>RAL bleu ( de turquoise ) 5018</t>
  </si>
  <si>
    <t>RAL gris ( anthracite )7016</t>
  </si>
  <si>
    <t>RAL gris ( béton ) 7023</t>
  </si>
  <si>
    <t>RAL nacre ( souris gris ) 7048</t>
  </si>
  <si>
    <t>RAL jaune ( des huitres ) 1013</t>
  </si>
  <si>
    <t>RAL rouge carmin 3002</t>
  </si>
  <si>
    <t>RAL gris ( perlé foncé ) DB 703</t>
  </si>
  <si>
    <t>RAL bleu ( signal ) 5005</t>
  </si>
  <si>
    <t>RAL bleu ( azur ) 5009</t>
  </si>
  <si>
    <t>RAL vert ( jaune - vert ) 6018</t>
  </si>
  <si>
    <t>RAL gri ( argenté ) 7001</t>
  </si>
  <si>
    <t>RAL gris basalte 7012</t>
  </si>
  <si>
    <t>RAL gris schisteux 7015</t>
  </si>
  <si>
    <t>RAL gris de pierre 7030</t>
  </si>
  <si>
    <t>RAL gris ( télégraphique 2 ) 7046</t>
  </si>
  <si>
    <t>RAL brun ( ocré ) 8001</t>
  </si>
  <si>
    <t>RAL hbrun ( signal ) 8002</t>
  </si>
  <si>
    <t>RAL brun ( chevreuil ) 8007</t>
  </si>
  <si>
    <t>RAL brun ( onoix ) 8011</t>
  </si>
  <si>
    <t>RAL brun ( rouge-brun ) 8012</t>
  </si>
  <si>
    <t>RAL brun( mahagon ) 8016</t>
  </si>
  <si>
    <t>RAL brun ( gris - brun ) 8019</t>
  </si>
  <si>
    <t>RAL brun ( orange ) 8023</t>
  </si>
  <si>
    <t>RAL noir (noir foncé ) 9005</t>
  </si>
  <si>
    <t>RAL blanc( transport ) 9016</t>
  </si>
  <si>
    <t>RAL noir ( signal ) 9004</t>
  </si>
  <si>
    <t>RAL bleu ( bleu acier ) 5011</t>
  </si>
  <si>
    <t>RAL rouge ( vineux ) 3005</t>
  </si>
  <si>
    <t>RAL vert ( sapin ) 6009</t>
  </si>
  <si>
    <t>RAL jaune ( brun-beige ) 1011</t>
  </si>
  <si>
    <t>RAL jaune ( signal ) 1003</t>
  </si>
  <si>
    <t>RAL brun ( terra ) 8028</t>
  </si>
  <si>
    <t>RAL noir ( transport) 9017</t>
  </si>
  <si>
    <t>RAL nacre ( gris clair) 9022</t>
  </si>
  <si>
    <t>RAL gris ( télégraphique 4 ) 7047</t>
  </si>
  <si>
    <t>RAL gris ( special pour lame DB702 )</t>
  </si>
  <si>
    <t>RAL blanc ( gris-blanc ) 9002</t>
  </si>
  <si>
    <t>RAL bleu ( bleu pigeon ) 5014</t>
  </si>
  <si>
    <t xml:space="preserve">Enroulement </t>
  </si>
  <si>
    <t>PROFIL DE MONTAGE</t>
  </si>
  <si>
    <t xml:space="preserve">Enroulement de tissu </t>
  </si>
  <si>
    <t xml:space="preserve">Profil de montage </t>
  </si>
  <si>
    <t>Tissu Trentino est compatible uniquement avec le profil final RBR.</t>
  </si>
  <si>
    <t>DV_VRC_T</t>
  </si>
  <si>
    <t>KDYŽ(NEBO(K18="TREN 101";K18="TREN 10263";K18="TREN 10376";K18="TREN 10390";K18="TREN 10391");DV_VRC_T;DV_VRC)</t>
  </si>
  <si>
    <t>DL_VRM_T</t>
  </si>
  <si>
    <t>KDYŽ(NEBO(K18="TREN 101";K18="TREN 10263";K18="TREN 10376";K18="TREN 10390";K18="TREN 10391");DL_VRM_T;DL_VRM)</t>
  </si>
  <si>
    <t>Dol_VRS_T</t>
  </si>
  <si>
    <t>KDYŽ(NEBO(K18="TREN 101";K18="TREN 10263";K18="TREN 10376";K18="TREN 10390";K18="TREN 10391");Dol_VRS_T;Dol_VRS)</t>
  </si>
  <si>
    <t>DolSun_T</t>
  </si>
  <si>
    <t>KDYŽ(NEBO(K18="TREN 101";K18="TREN 10263";K18="TREN 10376";K18="TREN 10390";K18="TREN 10391");DolSun_T;dolnilistaSunlite)</t>
  </si>
  <si>
    <t>exp</t>
  </si>
  <si>
    <t>15) choisissez le type de la barre finale des options préparés, plus d´informations INSTRUCTIONS. Les tissus "Trentino, Iceland, Carina BO, Verosafe, Starflex DIM" "ne peuvent pas être utilisés pour le profil inférieur revêtu de tissu.</t>
  </si>
  <si>
    <t>13) choisissez le type de la barre finale des options préparés, plus d´informations INSTRUCTIONS. Les tissus "Trentino, Iceland, Carina BO, Verosafe, Starflex DIM" "ne peuvent pas être utilisés pour le profil inférieur revêtu de tissu.</t>
  </si>
  <si>
    <t>14) choisissez le type de la barre finale des options préparés, plus d´informations INSTRUCTIONS. Les tissus "Trentino, Iceland, Carina BO, Verosafe, Starflex DIM" "ne peuvent pas être utilisés pour le profil inférieur revêtu de tissu.</t>
  </si>
  <si>
    <t>MAOKr</t>
  </si>
  <si>
    <t>seulement pour Verra 28 et Verra Semi 28 et Verra Metal 28</t>
  </si>
  <si>
    <t>Látka SCREEN IN. ZIP Soltis 99 51306</t>
  </si>
  <si>
    <t>SLTZ99 51306</t>
  </si>
  <si>
    <t>Látka SCREEN IN. ZIP Soltis 99 52059</t>
  </si>
  <si>
    <t>SLTZ99 52059</t>
  </si>
  <si>
    <t>Moteur Isotra Basic avec récéptétur inclu (240V rad.)</t>
  </si>
  <si>
    <t>látka Close</t>
  </si>
  <si>
    <t>CLOSE 001</t>
  </si>
  <si>
    <t>25% fiber-glass</t>
  </si>
  <si>
    <t>D.M.26.06.1984 třída 1 (class 1)</t>
  </si>
  <si>
    <t>127/1830</t>
  </si>
  <si>
    <t>CLOSE 003</t>
  </si>
  <si>
    <t>CLOSE 005</t>
  </si>
  <si>
    <t>Látka CLOSE 001</t>
  </si>
  <si>
    <t>0,3 mm</t>
  </si>
  <si>
    <t>Látka CLOSE 003</t>
  </si>
  <si>
    <t>Látka CLOSE 005</t>
  </si>
  <si>
    <t>D/N tissu CORFU 0100 bright white</t>
  </si>
  <si>
    <t>D/N tissu CORFU 0900 coffee bean</t>
  </si>
  <si>
    <t>D/N tissu CORFU 1200</t>
  </si>
  <si>
    <t>D/N tissu CYPRUS 0100 blank</t>
  </si>
  <si>
    <t>D/N tissu CYPRUS 0300 peach</t>
  </si>
  <si>
    <t>D/N tissu CYPRUS 0500 mocha</t>
  </si>
  <si>
    <t>D/N tissu CYPRUS 0510</t>
  </si>
  <si>
    <t>D/N tissu CYPRUS 0530</t>
  </si>
  <si>
    <t>D/N tissu CYPRUS 0560</t>
  </si>
  <si>
    <t>D/N tissu CYPRUS 0600 chocalate brown</t>
  </si>
  <si>
    <t>D/N tissu ZAKYNTHOS 0800</t>
  </si>
  <si>
    <t>D/N tissu ZAKYNTHOS 0900</t>
  </si>
  <si>
    <t>D/N tissu ZAKYNTHOS 1100</t>
  </si>
  <si>
    <t>D/N tissu ZAKYNTHOS 1200</t>
  </si>
  <si>
    <t>D/N tissu ZAKYNTHOS 1400</t>
  </si>
  <si>
    <t>D/N tissu ZAKYNTHOS 1500</t>
  </si>
  <si>
    <t>D/N tissu ZAKYNTHOS 1700</t>
  </si>
  <si>
    <t>D/N tissu FIJI 0800</t>
  </si>
  <si>
    <t>D/N tissu PARGA 0100</t>
  </si>
  <si>
    <t>D/N tissu PARGA 0200</t>
  </si>
  <si>
    <t>D/N tissu PARGA 0300</t>
  </si>
  <si>
    <t>D/N tissu RHODOS 0100</t>
  </si>
  <si>
    <t>D/N tissu RHODOS 0300</t>
  </si>
  <si>
    <t>D/N tissu RHODOS 0400</t>
  </si>
  <si>
    <t>D/N tissu RHODOS 0500</t>
  </si>
  <si>
    <t>tissu SUNSHINE 420197/5</t>
  </si>
  <si>
    <t>tissu SUNSHINE 420209/1</t>
  </si>
  <si>
    <t>tissu FILO 40788/7363</t>
  </si>
  <si>
    <t>tissu ONDA 40772/6546</t>
  </si>
  <si>
    <t>tissu DUBLIN 9301</t>
  </si>
  <si>
    <t>tissu DUBLIN 9300</t>
  </si>
  <si>
    <t>tissu TECNO PRINT 420322/2</t>
  </si>
  <si>
    <t>tissu TECNO PRINT 420322/1</t>
  </si>
  <si>
    <t>tissu TECNO 40757/6078</t>
  </si>
  <si>
    <t>tissu TECNO 40757/7043</t>
  </si>
  <si>
    <t>tissu TECNO 40757/6083</t>
  </si>
  <si>
    <t>tissu CAREZZA 40630/5873</t>
  </si>
  <si>
    <t>tissu CARISMA METALLIC 40616/5615</t>
  </si>
  <si>
    <t>tissu CARISMA METALLIC 40616/5616</t>
  </si>
  <si>
    <t>tissu METALLIC 40768/7296</t>
  </si>
  <si>
    <t>tissu METALLIC 40768/7260</t>
  </si>
  <si>
    <t>tissu PURE 8800</t>
  </si>
  <si>
    <t>tissu PURE 8740</t>
  </si>
  <si>
    <t>tissu PRESTO TB 420317/3</t>
  </si>
  <si>
    <t>tissu PRIMERA BLACKOUT ALU 40584/100</t>
  </si>
  <si>
    <t>tissu PRIMERA BLACKOUT ALU 40584/5165</t>
  </si>
  <si>
    <t>tissu PRIMERA BLACKOUT ALU 40584/5162</t>
  </si>
  <si>
    <t>tissu PRIMERA BLACKOUT ALU 40584/5163</t>
  </si>
  <si>
    <t>tissu PRIMERA BLACKOUT ALU 40584/7678</t>
  </si>
  <si>
    <t>tissu SUNTRACE 0500</t>
  </si>
  <si>
    <t>tissu SUNTRACE 0501</t>
  </si>
  <si>
    <t>tissu SUNTRACE 0502</t>
  </si>
  <si>
    <t>tissu SUNTRACE 0503</t>
  </si>
  <si>
    <t>tissu SUNTRACE 0511</t>
  </si>
  <si>
    <t>tissu SUNTRACE 0505</t>
  </si>
  <si>
    <t>tissu SUNTRACE 0506</t>
  </si>
  <si>
    <t>tissu SUNTRACE 0509</t>
  </si>
  <si>
    <t>tissu EKO 0100</t>
  </si>
  <si>
    <t>tissu EKO 0600</t>
  </si>
  <si>
    <t>tissu EKO 1000</t>
  </si>
  <si>
    <t>tissu EKO 1300</t>
  </si>
  <si>
    <t>tissu EKO 1400</t>
  </si>
  <si>
    <t>tissu EKO 2100</t>
  </si>
  <si>
    <t>tissu EKO 2200</t>
  </si>
  <si>
    <t>tissu FRANKFURT 7000</t>
  </si>
  <si>
    <t>tissu FRANKFURT 7002</t>
  </si>
  <si>
    <t>tissu FRANKFURT 7003</t>
  </si>
  <si>
    <t>tissu FRANKFURT 7099</t>
  </si>
  <si>
    <t>tissu THERMOLITE 7134</t>
  </si>
  <si>
    <t>tissu SUNMATE 0114</t>
  </si>
  <si>
    <t>tissu SUNMATE 0100</t>
  </si>
  <si>
    <t>tissu SUNMATE 0101</t>
  </si>
  <si>
    <t>tissu SUNMATE 0102</t>
  </si>
  <si>
    <t>tissu SUNMATE 0117</t>
  </si>
  <si>
    <t>tissu SUNMATE 0113</t>
  </si>
  <si>
    <t>tissu SUNMATE 0116</t>
  </si>
  <si>
    <t>tissu CARINA 4905</t>
  </si>
  <si>
    <t>tissu CARINA 4996</t>
  </si>
  <si>
    <t>tissu CARINA 4960</t>
  </si>
  <si>
    <t>tissu CARINA 5005</t>
  </si>
  <si>
    <t>tissu CARINA 5000</t>
  </si>
  <si>
    <t>tissu CARINA 4934</t>
  </si>
  <si>
    <t>tissu CARINA 4993</t>
  </si>
  <si>
    <t>tissu CARINA 4994</t>
  </si>
  <si>
    <t>tissu CARINA 4983</t>
  </si>
  <si>
    <t>tissu CANIRA 10112</t>
  </si>
  <si>
    <t>tissu CARINA 5723</t>
  </si>
  <si>
    <t>tissu CARINA 4966</t>
  </si>
  <si>
    <t>tissu CARINA 4980</t>
  </si>
  <si>
    <t>tissu CARINA 7664</t>
  </si>
  <si>
    <t>tissu CARINA 6744</t>
  </si>
  <si>
    <t>tissu CARINA 10113</t>
  </si>
  <si>
    <t>tissu CARINA 5032</t>
  </si>
  <si>
    <t>tissu CARINA 6827</t>
  </si>
  <si>
    <t>tissu CARINA 10322</t>
  </si>
  <si>
    <t>tissu CARINA 4979</t>
  </si>
  <si>
    <t>tissu CARINA 7670</t>
  </si>
  <si>
    <t>tissu CARINA 10111</t>
  </si>
  <si>
    <t>tissu CARINA 4988</t>
  </si>
  <si>
    <t>tissu CARINA 4935</t>
  </si>
  <si>
    <t>tissu CARINA 4990</t>
  </si>
  <si>
    <t>tissu CARINA BO COLOR 7943</t>
  </si>
  <si>
    <t>tissu CARINA BO COLOR 7909</t>
  </si>
  <si>
    <t>tissu CARINA BO COLOR 7941</t>
  </si>
  <si>
    <t>tissu CARINA BO COLOR 7923</t>
  </si>
  <si>
    <t>tissu CARINA BO COLOR 7921</t>
  </si>
  <si>
    <t>tissu CARINA BO COLOR 7903</t>
  </si>
  <si>
    <t>tissu CARINA BO COLOR 7917</t>
  </si>
  <si>
    <t>tissu CARINA BO COLOR 7927</t>
  </si>
  <si>
    <t>tissu CARINA BO COLOR 7895</t>
  </si>
  <si>
    <t>tissu CARINA BO COLOR 7901</t>
  </si>
  <si>
    <t>tissu CARINA BO COLOR 7933</t>
  </si>
  <si>
    <t>tissu CARINA BO COLOR 7915</t>
  </si>
  <si>
    <t>tissu CARINA BO COLOR 7937</t>
  </si>
  <si>
    <t>tissu CARINA BO COLOR 7939</t>
  </si>
  <si>
    <t>tissu CARINA BO COLOR 7897</t>
  </si>
  <si>
    <t>tissu CARINA BO COLOR 7899</t>
  </si>
  <si>
    <t>tissu SUNBLOCK 1120</t>
  </si>
  <si>
    <t>tissu SUNBLOCK 1123</t>
  </si>
  <si>
    <t>tissu SUNBLOCK 1125</t>
  </si>
  <si>
    <t>tissu SUNBLOCK 1126</t>
  </si>
  <si>
    <t>tissu SUNBLOCK 1121</t>
  </si>
  <si>
    <t>tissu SUNBLOCK 1134</t>
  </si>
  <si>
    <t>tissu STARFLEX DIMOUT FR 4898</t>
  </si>
  <si>
    <t>tissu STARFLEX DIMOUT FR 6117</t>
  </si>
  <si>
    <t>tissu STARFLEX DIMOUT FR 4899</t>
  </si>
  <si>
    <t>tissu STARFLEX DIMOUT FR 5108</t>
  </si>
  <si>
    <t>tissu ICELAND 100</t>
  </si>
  <si>
    <t>tissu VEROGLIM 4012/140</t>
  </si>
  <si>
    <t>tissu VEROGLIM 4012/116</t>
  </si>
  <si>
    <t>tissu VEROGLIM 4012/118</t>
  </si>
  <si>
    <t>tissu VEROGLIM 4012/111</t>
  </si>
  <si>
    <t>tissu VEROGLIM 4012/119</t>
  </si>
  <si>
    <t>tissu VEROGLIM 4012/141</t>
  </si>
  <si>
    <t>tissu VEROSAFE 12.121/2</t>
  </si>
  <si>
    <t>tissu VEROSAFE 12.121/144</t>
  </si>
  <si>
    <t>tissu VEROSAFE 12.121/84</t>
  </si>
  <si>
    <t>tissu VEROSAFE 12.121/14</t>
  </si>
  <si>
    <t>tissu VEROSAFE 12.121/1</t>
  </si>
  <si>
    <t>tissu VEROSAFE 12.121/23</t>
  </si>
  <si>
    <t>tissu VEROSAFE 12.121/24</t>
  </si>
  <si>
    <t>tissu VEROSAFE 12.121/40</t>
  </si>
  <si>
    <t>tissu VEROSAFE 12.121/11</t>
  </si>
  <si>
    <t>tissu MARRAKECH 7098</t>
  </si>
  <si>
    <t>tissu MARRAKECH 7050</t>
  </si>
  <si>
    <t>tissu MARRAKECH 7221</t>
  </si>
  <si>
    <t>tissu IGUAZU LAVANDE</t>
  </si>
  <si>
    <t>tissu IGUAZU WHITE</t>
  </si>
  <si>
    <t>tissu IGUAZU WINTER WHITE</t>
  </si>
  <si>
    <t>tissu IGUAZU SAND</t>
  </si>
  <si>
    <t>tissu IGUAZU IMPALA</t>
  </si>
  <si>
    <t>tissu IGUAZU LIGHT BONE</t>
  </si>
  <si>
    <t>tissu IGUAZU STEM</t>
  </si>
  <si>
    <t>tissu IGUAZU WOOD</t>
  </si>
  <si>
    <t>tissu SHANTUNG 0102</t>
  </si>
  <si>
    <t>tissu SHANTUNG 0135</t>
  </si>
  <si>
    <t>tissu SHANTUNG 0114</t>
  </si>
  <si>
    <t>tissu SHANTUNG 0126</t>
  </si>
  <si>
    <t>tissu SHANTUNG 0118</t>
  </si>
  <si>
    <t>tissu SHANTUNG 0105</t>
  </si>
  <si>
    <t>tissu SHANTUNG 0116</t>
  </si>
  <si>
    <t>tissu SHANTUNG FR 000</t>
  </si>
  <si>
    <t>tissu SHANTUNG FR 001</t>
  </si>
  <si>
    <t>tissu SHANTUNG FR 023</t>
  </si>
  <si>
    <t>tissu SHANTUNG FR 053</t>
  </si>
  <si>
    <t>tissu CREPPE 5101</t>
  </si>
  <si>
    <t>tissu CREPPE 5102</t>
  </si>
  <si>
    <t>tissu CREPPE 5107</t>
  </si>
  <si>
    <t>tissu CREPPE 5104</t>
  </si>
  <si>
    <t>tissu CREPPE 5110</t>
  </si>
  <si>
    <t>tissu CREPPE 5112</t>
  </si>
  <si>
    <t>tissu STARLET  DIMOUT FR 4898</t>
  </si>
  <si>
    <t>tissu STARLET  DIMOUT FR 6117</t>
  </si>
  <si>
    <t>tissu STARLET  DIMOUT FR 4899</t>
  </si>
  <si>
    <t>tissu STARLET  DIMOUT FR 5108</t>
  </si>
  <si>
    <t>tissu SCREEN EX. ZIP Satiné 5500 0101</t>
  </si>
  <si>
    <t>tissu SCREEN EX. ZIP Satiné 5500 0202</t>
  </si>
  <si>
    <t>tissu SCREEN EX. ZIP Satiné 5500 0207</t>
  </si>
  <si>
    <t>tissu SCREEN EX. ZIP Satiné 5500 0701</t>
  </si>
  <si>
    <t>tissu SCREEN EX. ZIP Satiné 5500 2020</t>
  </si>
  <si>
    <t>tissu SCREEN EX. ZIP Satiné 5500 3030</t>
  </si>
  <si>
    <t>tissu SCREEN EX. BLACK OUT ZIP Satiné 21154 0101</t>
  </si>
  <si>
    <t>tissu SCREEN EX. BLACK OUT ZIP Satiné 21154 0102</t>
  </si>
  <si>
    <t>tissu SCREEN EX. BLACK OUT ZIP Satiné 21154 0202</t>
  </si>
  <si>
    <t>tissu SCREEN EX. BLACK OUT ZIP Satiné 21154 0707</t>
  </si>
  <si>
    <t>tissu SCREEN EX. BLACK OUT ZIP Satiné 21154 2020</t>
  </si>
  <si>
    <t>tissu SCREEN EX. BLACK OUT ZIP Satiné 21154 3030</t>
  </si>
  <si>
    <t>tissu SCREEN IN. SCR-3005-01</t>
  </si>
  <si>
    <t>tissu SCREEN IN. SCR-3005-02</t>
  </si>
  <si>
    <t>tissu SCREEN IN. SCR-3005-03</t>
  </si>
  <si>
    <t>tissu SCREEN IN. SCR-3005-05</t>
  </si>
  <si>
    <t>tissu SCREEN IN. SCR-3005-06</t>
  </si>
  <si>
    <t>tissu SCREEN IN. SCR-3005-08</t>
  </si>
  <si>
    <t>tissu SCREEN IN. Nature SN3 0319</t>
  </si>
  <si>
    <t>tissu SCREEN IN. Nature SN3 0348</t>
  </si>
  <si>
    <t>tissu SCREEN IN. Nature SN3 0349</t>
  </si>
  <si>
    <t>tissu SCREEN IN. Nature SN3 0441</t>
  </si>
  <si>
    <t>tissu SCREEN IN. Nature SN3 B119</t>
  </si>
  <si>
    <t>tissu SCREEN EX. ZIP Satiné Metal 0101</t>
  </si>
  <si>
    <t>tissu SCREEN EX. ZIP Satiné Metal 0202</t>
  </si>
  <si>
    <t>tissu SCREEN EX. ZIP Satiné Metal 0707</t>
  </si>
  <si>
    <t>tissu SCREEN EX. ZIP Satiné Metal 2020</t>
  </si>
  <si>
    <t>tissu SCREEN EX. ZIP Soltis 92 2044</t>
  </si>
  <si>
    <t>tissu SCREEN EX. ZIP Soltis 92 2047</t>
  </si>
  <si>
    <t>tissu SCREEN EX. ZIP Soltis 92 2051</t>
  </si>
  <si>
    <t>tissu SCREEN EX. ZIP Soltis 92 2135</t>
  </si>
  <si>
    <t>tissu SCREEN EX. ZIP Soltis 92 2167</t>
  </si>
  <si>
    <t>tissu SCREEN EX. ZIP Soltis 92 2175</t>
  </si>
  <si>
    <t>tissu ALO</t>
  </si>
  <si>
    <t>tissu Skandinavia</t>
  </si>
  <si>
    <t>tissu Botanic</t>
  </si>
  <si>
    <t>tissu Carina Print</t>
  </si>
  <si>
    <t>tissu Close</t>
  </si>
  <si>
    <t>tissu Cloud</t>
  </si>
  <si>
    <t>tissu Como Blackout</t>
  </si>
  <si>
    <t>tissu Esvedra</t>
  </si>
  <si>
    <t>tissu Floral Blackout</t>
  </si>
  <si>
    <t>tissu Floral</t>
  </si>
  <si>
    <t>tissu Micro</t>
  </si>
  <si>
    <t>tissu Metallic</t>
  </si>
  <si>
    <t>tissu Mexico Blackout</t>
  </si>
  <si>
    <t>tissu Kids</t>
  </si>
  <si>
    <t>tissu New York Blackout</t>
  </si>
  <si>
    <t>tissu Onda</t>
  </si>
  <si>
    <t>tissu Opera</t>
  </si>
  <si>
    <t>tissu Luxury</t>
  </si>
  <si>
    <t>tissu Spirit</t>
  </si>
  <si>
    <t>tissu Tecno</t>
  </si>
  <si>
    <t>tissu Trentino</t>
  </si>
  <si>
    <t>tissu Twilight</t>
  </si>
  <si>
    <t>tissu Uppsala BO</t>
  </si>
  <si>
    <t>tissu Veroglim</t>
  </si>
  <si>
    <t>tissu Waikiki</t>
  </si>
  <si>
    <t>tissu SCREEN EX./IN. ZIP Soltis 86 2012</t>
  </si>
  <si>
    <t>tissu SCREEN EX./IN. ZIP Soltis 86 2043</t>
  </si>
  <si>
    <t>tissu SCREEN EX./IN. ZIP Soltis 86 2044</t>
  </si>
  <si>
    <t>tissu SCREEN EX./IN. ZIP Soltis 86 2047</t>
  </si>
  <si>
    <t>tissu SCREEN EX./IN. ZIP Soltis 86 2051</t>
  </si>
  <si>
    <t>tissu SCREEN EX./IN. ZIP Soltis 86 2135</t>
  </si>
  <si>
    <t>tissu SCREEN EX./IN. ZIP Soltis 86 2167</t>
  </si>
  <si>
    <t>tissu SCREEN EX./IN. ZIP Soltis 86 2175</t>
  </si>
  <si>
    <t>tissu SCREEN IN. ZIP Soltis 99 2044</t>
  </si>
  <si>
    <t>tissu SCREEN IN. ZIP Soltis 99 2047</t>
  </si>
  <si>
    <t>tissu SCREEN IN. ZIP Soltis 99 51306</t>
  </si>
  <si>
    <t>tissu SCREEN IN. ZIP Soltis 99 2068</t>
  </si>
  <si>
    <t>tissu SCREEN IN. ZIP Soltis 99 2073</t>
  </si>
  <si>
    <t>tissu SCREEN IN. ZIP Soltis 99 50285</t>
  </si>
  <si>
    <t>tissu SCREEN IN. ZIP Soltis 99 50286</t>
  </si>
  <si>
    <t>tissu SCREEN IN. ZIP Soltis 99 52059</t>
  </si>
  <si>
    <t>tissu SCREEN EX./IN. SCR-4005-01</t>
  </si>
  <si>
    <t>tissu SCREEN EX./IN. SCR-4005-02</t>
  </si>
  <si>
    <t>tissu SCREEN EX./IN. SCR-4005-03</t>
  </si>
  <si>
    <t>tissu SCREEN EX./IN. SCR-4005-05</t>
  </si>
  <si>
    <t>tissu SCREEN EX./IN. SCR-4005-06</t>
  </si>
  <si>
    <t>tissu SCREEN EX./IN. SCR-4005-08</t>
  </si>
  <si>
    <t>tissu SCREEN EX./IN. ZIP Serge3 0101</t>
  </si>
  <si>
    <t>tissu SCREEN EX./IN. ZIP Serge3 0202</t>
  </si>
  <si>
    <t>tissu SCREEN EX./IN. ZIP Serge3 0207</t>
  </si>
  <si>
    <t>tissu SCREEN EX./IN. ZIP Serge3 0701</t>
  </si>
  <si>
    <t>tissu SCREEN EX./IN. ZIP Serge3 2020</t>
  </si>
  <si>
    <t>tissu SCREEN EX./IN. ZIP Serge3 3030</t>
  </si>
  <si>
    <t>Valable de: 02.04.2024.</t>
  </si>
  <si>
    <t>Valable de: 22.04.2024.</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</si>
</sst>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_);[Red]\(#,##0\)"/>
    <numFmt numFmtId="165" formatCode="#,##0.00_);[Red]\(#,##0.00\)"/>
    <numFmt numFmtId="166" formatCode="&quot; DM&quot;#,##0_);[Red]\(&quot; DM&quot;#,##0\)"/>
    <numFmt numFmtId="167" formatCode="&quot; DM&quot;#,##0.00_);[Red]\(&quot; DM&quot;#,##0.00\)"/>
    <numFmt numFmtId="168" formatCode="[$-405]d\.\ mmmm\ yyyy"/>
    <numFmt numFmtId="169" formatCode="0.0%"/>
    <numFmt numFmtId="170" formatCode="0.000"/>
    <numFmt numFmtId="171" formatCode="0.0000"/>
    <numFmt numFmtId="172" formatCode="&quot;Yes&quot;;&quot;Yes&quot;;&quot;No&quot;"/>
    <numFmt numFmtId="173" formatCode="&quot;True&quot;;&quot;True&quot;;&quot;False&quot;"/>
    <numFmt numFmtId="174" formatCode="&quot;On&quot;;&quot;On&quot;;&quot;Off&quot;"/>
    <numFmt numFmtId="175" formatCode="[$¥€-2]\ #\ ##,000_);[Red]\([$€-2]\ #\ ##,000\)"/>
  </numFmts>
  <fonts count="102">
    <font>
      <sz val="10"/>
      <name val="MS Sans Serif"/>
      <family val="0"/>
    </font>
    <font>
      <b/>
      <sz val="10"/>
      <name val="MS Sans Serif"/>
      <family val="0"/>
    </font>
    <font>
      <i/>
      <sz val="10"/>
      <name val="MS Sans Serif"/>
      <family val="0"/>
    </font>
    <font>
      <b/>
      <i/>
      <sz val="10"/>
      <name val="MS Sans Serif"/>
      <family val="0"/>
    </font>
    <font>
      <b/>
      <sz val="12"/>
      <name val="Arial"/>
      <family val="2"/>
    </font>
    <font>
      <sz val="10"/>
      <name val="Arial"/>
      <family val="2"/>
    </font>
    <font>
      <sz val="8"/>
      <name val="Arial"/>
      <family val="2"/>
    </font>
    <font>
      <sz val="9"/>
      <name val="Arial"/>
      <family val="2"/>
    </font>
    <font>
      <b/>
      <sz val="18"/>
      <name val="Arial"/>
      <family val="2"/>
    </font>
    <font>
      <b/>
      <sz val="8"/>
      <name val="Arial"/>
      <family val="2"/>
    </font>
    <font>
      <sz val="8"/>
      <name val="MS Sans Serif"/>
      <family val="2"/>
    </font>
    <font>
      <b/>
      <sz val="10"/>
      <name val="Arial"/>
      <family val="2"/>
    </font>
    <font>
      <u val="single"/>
      <sz val="10"/>
      <color indexed="12"/>
      <name val="MS Sans Serif"/>
      <family val="2"/>
    </font>
    <font>
      <u val="single"/>
      <sz val="8.5"/>
      <color indexed="20"/>
      <name val="Arial"/>
      <family val="2"/>
    </font>
    <font>
      <b/>
      <u val="single"/>
      <sz val="8"/>
      <name val="Arial"/>
      <family val="2"/>
    </font>
    <font>
      <sz val="8"/>
      <color indexed="10"/>
      <name val="Arial"/>
      <family val="2"/>
    </font>
    <font>
      <sz val="6"/>
      <name val="Arial"/>
      <family val="2"/>
    </font>
    <font>
      <u val="single"/>
      <sz val="10"/>
      <color indexed="12"/>
      <name val="Arial"/>
      <family val="2"/>
    </font>
    <font>
      <b/>
      <sz val="20"/>
      <name val="Arial"/>
      <family val="2"/>
    </font>
    <font>
      <b/>
      <sz val="24"/>
      <name val="Arial"/>
      <family val="2"/>
    </font>
    <font>
      <b/>
      <i/>
      <sz val="16"/>
      <name val="Arial"/>
      <family val="2"/>
    </font>
    <font>
      <sz val="16"/>
      <name val="Arial"/>
      <family val="2"/>
    </font>
    <font>
      <b/>
      <sz val="16"/>
      <name val="Arial"/>
      <family val="2"/>
    </font>
    <font>
      <u val="single"/>
      <sz val="10"/>
      <name val="Arial"/>
      <family val="2"/>
    </font>
    <font>
      <b/>
      <sz val="10"/>
      <color indexed="10"/>
      <name val="Arial"/>
      <family val="2"/>
    </font>
    <font>
      <sz val="10"/>
      <color indexed="10"/>
      <name val="Arial"/>
      <family val="2"/>
    </font>
    <font>
      <b/>
      <sz val="10"/>
      <name val="Calibri"/>
      <family val="2"/>
    </font>
    <font>
      <sz val="10"/>
      <name val="Calibri"/>
      <family val="2"/>
    </font>
    <font>
      <b/>
      <sz val="10"/>
      <color indexed="10"/>
      <name val="Calibri"/>
      <family val="2"/>
    </font>
    <font>
      <b/>
      <sz val="10"/>
      <color indexed="49"/>
      <name val="Calibri"/>
      <family val="2"/>
    </font>
    <font>
      <b/>
      <sz val="10"/>
      <color indexed="53"/>
      <name val="Calibri"/>
      <family val="2"/>
    </font>
    <font>
      <b/>
      <sz val="10"/>
      <color indexed="17"/>
      <name val="Calibri"/>
      <family val="2"/>
    </font>
    <font>
      <i/>
      <sz val="10"/>
      <name val="Arial"/>
      <family val="2"/>
    </font>
    <font>
      <b/>
      <u val="single"/>
      <sz val="12"/>
      <name val="Arial"/>
      <family val="2"/>
    </font>
    <font>
      <b/>
      <sz val="8"/>
      <color indexed="10"/>
      <name val="Arial"/>
      <family val="2"/>
    </font>
    <font>
      <sz val="8"/>
      <color indexed="62"/>
      <name val="Arial"/>
      <family val="2"/>
    </font>
    <font>
      <sz val="8"/>
      <color indexed="57"/>
      <name val="Arial"/>
      <family val="2"/>
    </font>
    <font>
      <sz val="8"/>
      <color indexed="63"/>
      <name val="Calibri"/>
      <family val="2"/>
    </font>
    <font>
      <sz val="8"/>
      <color indexed="63"/>
      <name val="Arial"/>
      <family val="2"/>
    </font>
    <font>
      <sz val="6.4"/>
      <color indexed="63"/>
      <name val="Arial"/>
      <family val="2"/>
    </font>
    <font>
      <sz val="10"/>
      <color indexed="8"/>
      <name val="Arial"/>
      <family val="2"/>
    </font>
    <font>
      <sz val="10"/>
      <name val="Calibir"/>
      <family val="0"/>
    </font>
    <font>
      <sz val="10"/>
      <name val="Arial CE"/>
      <family val="0"/>
    </font>
    <font>
      <b/>
      <sz val="10"/>
      <name val="Arial CE"/>
      <family val="0"/>
    </font>
    <font>
      <b/>
      <sz val="8"/>
      <name val="Arial CE"/>
      <family val="2"/>
    </font>
    <font>
      <sz val="11"/>
      <color indexed="63"/>
      <name val="Calibri"/>
      <family val="2"/>
    </font>
    <font>
      <sz val="11"/>
      <color indexed="9"/>
      <name val="Calibri"/>
      <family val="2"/>
    </font>
    <font>
      <b/>
      <sz val="11"/>
      <color indexed="63"/>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0"/>
      <color indexed="63"/>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i/>
      <sz val="11"/>
      <color indexed="23"/>
      <name val="Calibri"/>
      <family val="2"/>
    </font>
    <font>
      <sz val="10"/>
      <color indexed="10"/>
      <name val="Calibri"/>
      <family val="2"/>
    </font>
    <font>
      <sz val="16"/>
      <color indexed="10"/>
      <name val="Arial"/>
      <family val="2"/>
    </font>
    <font>
      <sz val="8"/>
      <color indexed="10"/>
      <name val="Arial CE"/>
      <family val="0"/>
    </font>
    <font>
      <b/>
      <sz val="8"/>
      <color indexed="63"/>
      <name val="Arial"/>
      <family val="2"/>
    </font>
    <font>
      <sz val="10"/>
      <color indexed="63"/>
      <name val="Calibir)"/>
      <family val="0"/>
    </font>
    <font>
      <sz val="10"/>
      <color indexed="63"/>
      <name val="Calibiri"/>
      <family val="0"/>
    </font>
    <font>
      <sz val="10"/>
      <color indexed="63"/>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0"/>
      <color theme="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Calibri"/>
      <family val="2"/>
    </font>
    <font>
      <sz val="16"/>
      <color rgb="FFFF0000"/>
      <name val="Arial"/>
      <family val="2"/>
    </font>
    <font>
      <b/>
      <sz val="8"/>
      <color rgb="FFFF0000"/>
      <name val="Arial"/>
      <family val="2"/>
    </font>
    <font>
      <sz val="8"/>
      <color rgb="FFFF0000"/>
      <name val="Arial"/>
      <family val="2"/>
    </font>
    <font>
      <sz val="8"/>
      <color rgb="FFFF0000"/>
      <name val="Arial CE"/>
      <family val="0"/>
    </font>
    <font>
      <b/>
      <sz val="10"/>
      <color rgb="FFFF0000"/>
      <name val="Calibri"/>
      <family val="2"/>
    </font>
    <font>
      <b/>
      <sz val="10"/>
      <color theme="8" tint="-0.24997000396251678"/>
      <name val="Calibri"/>
      <family val="2"/>
    </font>
    <font>
      <b/>
      <sz val="10"/>
      <color theme="9" tint="-0.24997000396251678"/>
      <name val="Calibri"/>
      <family val="2"/>
    </font>
    <font>
      <b/>
      <sz val="10"/>
      <color rgb="FF00B050"/>
      <name val="Calibri"/>
      <family val="2"/>
    </font>
    <font>
      <sz val="8"/>
      <color theme="1"/>
      <name val="Arial"/>
      <family val="2"/>
    </font>
    <font>
      <b/>
      <sz val="8"/>
      <color theme="1"/>
      <name val="Arial"/>
      <family val="2"/>
    </font>
    <font>
      <sz val="8"/>
      <color rgb="FF333399"/>
      <name val="Arial"/>
      <family val="2"/>
    </font>
    <font>
      <sz val="10"/>
      <color theme="1"/>
      <name val="Calibir)"/>
      <family val="0"/>
    </font>
    <font>
      <sz val="10"/>
      <color theme="1"/>
      <name val="Calibiri"/>
      <family val="0"/>
    </font>
    <font>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solid">
        <fgColor indexed="22"/>
        <bgColor indexed="64"/>
      </patternFill>
    </fill>
    <fill>
      <patternFill patternType="solid">
        <fgColor theme="0" tint="-0.24997000396251678"/>
        <bgColor indexed="64"/>
      </patternFill>
    </fill>
    <fill>
      <patternFill patternType="solid">
        <fgColor rgb="FFFFC000"/>
        <bgColor indexed="64"/>
      </patternFill>
    </fill>
  </fills>
  <borders count="9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color indexed="63"/>
      </left>
      <right style="thin"/>
      <top style="medium"/>
      <bottom style="thin"/>
    </border>
    <border>
      <left>
        <color indexed="63"/>
      </left>
      <right style="thin"/>
      <top style="thin"/>
      <bottom style="thin"/>
    </border>
    <border>
      <left style="medium"/>
      <right style="thin"/>
      <top style="thin"/>
      <bottom>
        <color indexed="63"/>
      </bottom>
    </border>
    <border>
      <left>
        <color indexed="63"/>
      </left>
      <right style="thin"/>
      <top style="thin"/>
      <bottom>
        <color indexed="63"/>
      </bottom>
    </border>
    <border>
      <left style="thin"/>
      <right style="thin"/>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style="medium"/>
      <top style="thin"/>
      <bottom>
        <color indexed="63"/>
      </bottom>
    </border>
    <border>
      <left style="medium"/>
      <right>
        <color indexed="63"/>
      </right>
      <top style="medium"/>
      <bottom style="medium"/>
    </border>
    <border>
      <left style="thin"/>
      <right>
        <color indexed="63"/>
      </right>
      <top style="medium"/>
      <bottom style="medium"/>
    </border>
    <border>
      <left style="thin"/>
      <right style="medium"/>
      <top>
        <color indexed="63"/>
      </top>
      <bottom style="thin"/>
    </border>
    <border>
      <left style="medium"/>
      <right style="thin"/>
      <top>
        <color indexed="63"/>
      </top>
      <bottom style="thin"/>
    </border>
    <border>
      <left>
        <color indexed="63"/>
      </left>
      <right style="thin"/>
      <top style="thin"/>
      <bottom style="medium"/>
    </border>
    <border>
      <left style="medium"/>
      <right style="thin"/>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style="thin"/>
    </border>
    <border>
      <left style="medium"/>
      <right/>
      <top/>
      <bottom style="thin"/>
    </border>
    <border>
      <left/>
      <right/>
      <top style="medium"/>
      <bottom/>
    </border>
    <border>
      <left style="medium"/>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style="thin"/>
      <right>
        <color indexed="63"/>
      </right>
      <top>
        <color indexed="63"/>
      </top>
      <bottom style="thin"/>
    </border>
    <border>
      <left style="medium"/>
      <right style="thin"/>
      <top>
        <color indexed="63"/>
      </top>
      <bottom style="medium"/>
    </border>
    <border>
      <left style="thin"/>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color indexed="63"/>
      </top>
      <bottom style="thin"/>
    </border>
    <border>
      <left>
        <color indexed="63"/>
      </left>
      <right>
        <color indexed="63"/>
      </right>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double"/>
      <bottom style="thin"/>
    </border>
    <border>
      <left>
        <color indexed="63"/>
      </left>
      <right style="thin"/>
      <top style="double"/>
      <bottom style="thin"/>
    </border>
    <border>
      <left style="medium"/>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12" fillId="0" borderId="0" applyNumberFormat="0" applyFill="0" applyBorder="0" applyAlignment="0" applyProtection="0"/>
    <xf numFmtId="0" fontId="72" fillId="20" borderId="0" applyNumberFormat="0" applyBorder="0" applyAlignment="0" applyProtection="0"/>
    <xf numFmtId="0" fontId="73" fillId="21" borderId="2" applyNumberFormat="0" applyAlignment="0" applyProtection="0"/>
    <xf numFmtId="167" fontId="0" fillId="0" borderId="0" applyFont="0" applyFill="0" applyBorder="0" applyAlignment="0" applyProtection="0"/>
    <xf numFmtId="166" fontId="0" fillId="0" borderId="0" applyFont="0" applyFill="0" applyBorder="0" applyAlignment="0" applyProtection="0"/>
    <xf numFmtId="0" fontId="4" fillId="0" borderId="0" applyNumberFormat="0" applyFon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2" borderId="0" applyNumberFormat="0" applyBorder="0" applyAlignment="0" applyProtection="0"/>
    <xf numFmtId="0" fontId="5" fillId="0" borderId="0">
      <alignment/>
      <protection/>
    </xf>
    <xf numFmtId="0" fontId="5" fillId="0" borderId="0">
      <alignment/>
      <protection locked="0"/>
    </xf>
    <xf numFmtId="0" fontId="42"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79"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1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7" applyNumberFormat="0" applyFill="0" applyAlignment="0" applyProtection="0"/>
    <xf numFmtId="0" fontId="81" fillId="24" borderId="0" applyNumberFormat="0" applyBorder="0" applyAlignment="0" applyProtection="0"/>
    <xf numFmtId="0" fontId="82" fillId="0" borderId="0" applyNumberFormat="0" applyFill="0" applyBorder="0" applyAlignment="0" applyProtection="0"/>
    <xf numFmtId="0" fontId="83" fillId="25" borderId="8" applyNumberFormat="0" applyAlignment="0" applyProtection="0"/>
    <xf numFmtId="0" fontId="84" fillId="26" borderId="8" applyNumberFormat="0" applyAlignment="0" applyProtection="0"/>
    <xf numFmtId="0" fontId="85" fillId="26" borderId="9" applyNumberFormat="0" applyAlignment="0" applyProtection="0"/>
    <xf numFmtId="0" fontId="86" fillId="0" borderId="0" applyNumberFormat="0" applyFill="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70" fillId="32" borderId="0" applyNumberFormat="0" applyBorder="0" applyAlignment="0" applyProtection="0"/>
  </cellStyleXfs>
  <cellXfs count="863">
    <xf numFmtId="0" fontId="0" fillId="0" borderId="0" xfId="0" applyAlignment="1">
      <alignment/>
    </xf>
    <xf numFmtId="0" fontId="6" fillId="33" borderId="0" xfId="0" applyFont="1" applyFill="1" applyAlignment="1">
      <alignment/>
    </xf>
    <xf numFmtId="0" fontId="4" fillId="33" borderId="0" xfId="62" applyFont="1" applyFill="1" applyBorder="1" applyAlignment="1" applyProtection="1">
      <alignment vertical="center"/>
      <protection locked="0"/>
    </xf>
    <xf numFmtId="0" fontId="5" fillId="33" borderId="0" xfId="61" applyFont="1" applyFill="1" applyBorder="1" applyAlignment="1" applyProtection="1">
      <alignment vertical="center"/>
      <protection locked="0"/>
    </xf>
    <xf numFmtId="0" fontId="7" fillId="33" borderId="10" xfId="61" applyFont="1" applyFill="1" applyBorder="1" applyAlignment="1" applyProtection="1">
      <alignment vertical="center"/>
      <protection locked="0"/>
    </xf>
    <xf numFmtId="0" fontId="6" fillId="33" borderId="10" xfId="61" applyFont="1" applyFill="1" applyBorder="1" applyAlignment="1" applyProtection="1">
      <alignment vertical="center"/>
      <protection locked="0"/>
    </xf>
    <xf numFmtId="0" fontId="5" fillId="33" borderId="0" xfId="61" applyFont="1" applyFill="1" applyBorder="1" applyAlignment="1" applyProtection="1">
      <alignment horizontal="right" vertical="center"/>
      <protection locked="0"/>
    </xf>
    <xf numFmtId="0" fontId="6" fillId="33" borderId="0" xfId="0" applyFont="1" applyFill="1" applyAlignment="1">
      <alignment vertical="center"/>
    </xf>
    <xf numFmtId="0" fontId="6" fillId="33" borderId="0" xfId="0" applyFont="1" applyFill="1" applyBorder="1" applyAlignment="1">
      <alignment horizontal="center" vertical="center"/>
    </xf>
    <xf numFmtId="0" fontId="6" fillId="0" borderId="0" xfId="64" applyFont="1" applyBorder="1" applyAlignment="1">
      <alignment horizontal="left" vertical="center"/>
      <protection/>
    </xf>
    <xf numFmtId="0" fontId="9" fillId="0" borderId="0" xfId="64" applyFont="1" applyAlignment="1">
      <alignment horizontal="center" vertical="center"/>
      <protection/>
    </xf>
    <xf numFmtId="0" fontId="6" fillId="0" borderId="0" xfId="64" applyFont="1" applyAlignment="1">
      <alignment horizontal="center" vertical="center"/>
      <protection/>
    </xf>
    <xf numFmtId="0" fontId="6" fillId="0" borderId="0" xfId="64" applyFont="1" applyAlignment="1">
      <alignment horizontal="left" vertical="center"/>
      <protection/>
    </xf>
    <xf numFmtId="0" fontId="6" fillId="0" borderId="0" xfId="64" applyFont="1" applyAlignment="1">
      <alignment vertical="center"/>
      <protection/>
    </xf>
    <xf numFmtId="0" fontId="6" fillId="33" borderId="0" xfId="64" applyFont="1" applyFill="1" applyAlignment="1">
      <alignment vertical="center"/>
      <protection/>
    </xf>
    <xf numFmtId="0" fontId="6" fillId="33" borderId="0" xfId="64" applyFont="1" applyFill="1" applyBorder="1" applyAlignment="1">
      <alignment horizontal="left" vertical="center"/>
      <protection/>
    </xf>
    <xf numFmtId="0" fontId="9" fillId="33" borderId="0" xfId="64" applyFont="1" applyFill="1" applyAlignment="1">
      <alignment horizontal="center" vertical="center"/>
      <protection/>
    </xf>
    <xf numFmtId="0" fontId="6" fillId="33" borderId="0" xfId="0" applyFont="1" applyFill="1" applyBorder="1" applyAlignment="1">
      <alignment vertical="center"/>
    </xf>
    <xf numFmtId="0" fontId="6" fillId="33" borderId="0" xfId="0" applyFont="1" applyFill="1" applyBorder="1" applyAlignment="1">
      <alignment/>
    </xf>
    <xf numFmtId="0" fontId="9" fillId="34" borderId="11" xfId="0" applyFont="1" applyFill="1" applyBorder="1" applyAlignment="1">
      <alignment/>
    </xf>
    <xf numFmtId="0" fontId="9" fillId="33" borderId="0" xfId="0" applyFont="1" applyFill="1" applyBorder="1" applyAlignment="1">
      <alignment/>
    </xf>
    <xf numFmtId="0" fontId="6" fillId="33" borderId="0" xfId="0" applyFont="1" applyFill="1" applyBorder="1" applyAlignment="1">
      <alignment/>
    </xf>
    <xf numFmtId="0" fontId="9" fillId="33" borderId="0" xfId="0" applyFont="1" applyFill="1" applyBorder="1" applyAlignment="1">
      <alignment vertical="center"/>
    </xf>
    <xf numFmtId="0" fontId="9" fillId="33" borderId="0" xfId="0" applyFont="1" applyFill="1" applyBorder="1" applyAlignment="1">
      <alignment/>
    </xf>
    <xf numFmtId="0" fontId="9" fillId="34" borderId="11" xfId="64" applyFont="1" applyFill="1" applyBorder="1" applyAlignment="1">
      <alignment horizontal="left" vertical="center"/>
      <protection/>
    </xf>
    <xf numFmtId="49" fontId="9" fillId="34" borderId="11" xfId="64" applyNumberFormat="1" applyFont="1" applyFill="1" applyBorder="1" applyAlignment="1">
      <alignment horizontal="left" vertical="center"/>
      <protection/>
    </xf>
    <xf numFmtId="0" fontId="9" fillId="34" borderId="11" xfId="64" applyFont="1" applyFill="1" applyBorder="1" applyAlignment="1">
      <alignment horizontal="center" vertical="center"/>
      <protection/>
    </xf>
    <xf numFmtId="169" fontId="9" fillId="34" borderId="11" xfId="64" applyNumberFormat="1" applyFont="1" applyFill="1" applyBorder="1" applyAlignment="1">
      <alignment horizontal="center" vertical="center"/>
      <protection/>
    </xf>
    <xf numFmtId="0" fontId="16" fillId="34" borderId="12" xfId="64" applyFont="1" applyFill="1" applyBorder="1" applyAlignment="1">
      <alignment horizontal="center" vertical="center"/>
      <protection/>
    </xf>
    <xf numFmtId="0" fontId="14" fillId="33" borderId="0" xfId="64" applyFont="1" applyFill="1" applyAlignment="1">
      <alignment horizontal="left" vertical="center"/>
      <protection/>
    </xf>
    <xf numFmtId="0" fontId="6" fillId="33" borderId="0" xfId="64" applyFont="1" applyFill="1" applyBorder="1" applyAlignment="1">
      <alignment horizontal="center" vertical="center"/>
      <protection/>
    </xf>
    <xf numFmtId="0" fontId="6" fillId="33" borderId="0" xfId="64" applyFont="1" applyFill="1" applyAlignment="1">
      <alignment horizontal="center" vertical="center"/>
      <protection/>
    </xf>
    <xf numFmtId="0" fontId="9" fillId="33" borderId="0" xfId="64" applyFont="1" applyFill="1" applyAlignment="1">
      <alignment horizontal="left" vertical="center"/>
      <protection/>
    </xf>
    <xf numFmtId="0" fontId="9" fillId="33" borderId="0" xfId="50" applyFont="1" applyFill="1" applyBorder="1" applyAlignment="1" applyProtection="1">
      <alignment horizontal="left" vertical="center"/>
      <protection/>
    </xf>
    <xf numFmtId="0" fontId="9" fillId="33" borderId="0" xfId="64" applyFont="1" applyFill="1" applyBorder="1" applyAlignment="1">
      <alignment horizontal="left" vertical="center"/>
      <protection/>
    </xf>
    <xf numFmtId="0" fontId="6" fillId="33" borderId="0" xfId="64" applyFont="1" applyFill="1" applyBorder="1" applyAlignment="1">
      <alignment vertical="center"/>
      <protection/>
    </xf>
    <xf numFmtId="0" fontId="9" fillId="33" borderId="0" xfId="64" applyFont="1" applyFill="1" applyBorder="1" applyAlignment="1">
      <alignment horizontal="center" vertical="center"/>
      <protection/>
    </xf>
    <xf numFmtId="0" fontId="6" fillId="33" borderId="13" xfId="52" applyFont="1" applyFill="1" applyBorder="1" applyAlignment="1">
      <alignment vertical="center"/>
      <protection/>
    </xf>
    <xf numFmtId="0" fontId="6" fillId="33" borderId="14" xfId="52" applyFont="1" applyFill="1" applyBorder="1" applyAlignment="1">
      <alignment vertical="center"/>
      <protection/>
    </xf>
    <xf numFmtId="0" fontId="6" fillId="33" borderId="14" xfId="52" applyFont="1" applyFill="1" applyBorder="1" applyAlignment="1">
      <alignment horizontal="center" vertical="center"/>
      <protection/>
    </xf>
    <xf numFmtId="14" fontId="6" fillId="33" borderId="14" xfId="64" applyNumberFormat="1" applyFont="1" applyFill="1" applyBorder="1" applyAlignment="1">
      <alignment horizontal="center" vertical="center"/>
      <protection/>
    </xf>
    <xf numFmtId="0" fontId="6" fillId="33" borderId="15" xfId="52" applyFont="1" applyFill="1" applyBorder="1" applyAlignment="1">
      <alignment vertical="center"/>
      <protection/>
    </xf>
    <xf numFmtId="0" fontId="6" fillId="33" borderId="11" xfId="52" applyFont="1" applyFill="1" applyBorder="1" applyAlignment="1">
      <alignment vertical="center"/>
      <protection/>
    </xf>
    <xf numFmtId="0" fontId="6" fillId="33" borderId="11" xfId="52" applyFont="1" applyFill="1" applyBorder="1" applyAlignment="1">
      <alignment horizontal="center" vertical="center"/>
      <protection/>
    </xf>
    <xf numFmtId="14" fontId="6" fillId="33" borderId="11" xfId="64" applyNumberFormat="1" applyFont="1" applyFill="1" applyBorder="1" applyAlignment="1">
      <alignment horizontal="center" vertical="center"/>
      <protection/>
    </xf>
    <xf numFmtId="0" fontId="6" fillId="33" borderId="16" xfId="52" applyFont="1" applyFill="1" applyBorder="1" applyAlignment="1">
      <alignment vertical="center"/>
      <protection/>
    </xf>
    <xf numFmtId="0" fontId="6" fillId="33" borderId="12" xfId="52" applyFont="1" applyFill="1" applyBorder="1" applyAlignment="1">
      <alignment vertical="center"/>
      <protection/>
    </xf>
    <xf numFmtId="0" fontId="6" fillId="33" borderId="12" xfId="52" applyFont="1" applyFill="1" applyBorder="1" applyAlignment="1">
      <alignment horizontal="center" vertical="center"/>
      <protection/>
    </xf>
    <xf numFmtId="0" fontId="27" fillId="33" borderId="0" xfId="0" applyFont="1" applyFill="1" applyAlignment="1">
      <alignment/>
    </xf>
    <xf numFmtId="0" fontId="27" fillId="33" borderId="0" xfId="0" applyFont="1" applyFill="1" applyAlignment="1">
      <alignment horizontal="left"/>
    </xf>
    <xf numFmtId="0" fontId="62" fillId="33" borderId="0" xfId="0" applyFont="1" applyFill="1" applyAlignment="1">
      <alignment horizontal="center"/>
    </xf>
    <xf numFmtId="0" fontId="87" fillId="0" borderId="0" xfId="0" applyFont="1" applyAlignment="1">
      <alignment/>
    </xf>
    <xf numFmtId="49" fontId="87" fillId="0" borderId="0" xfId="0" applyNumberFormat="1" applyFont="1" applyAlignment="1">
      <alignment horizontal="left"/>
    </xf>
    <xf numFmtId="0" fontId="27" fillId="33" borderId="0" xfId="0" applyFont="1" applyFill="1" applyAlignment="1">
      <alignment vertical="center"/>
    </xf>
    <xf numFmtId="0" fontId="26" fillId="34" borderId="11" xfId="0" applyFont="1" applyFill="1" applyBorder="1" applyAlignment="1">
      <alignment vertical="center"/>
    </xf>
    <xf numFmtId="0" fontId="27" fillId="0" borderId="0" xfId="0" applyFont="1" applyAlignment="1">
      <alignment/>
    </xf>
    <xf numFmtId="0" fontId="27" fillId="33" borderId="11" xfId="0" applyFont="1" applyFill="1" applyBorder="1" applyAlignment="1">
      <alignment horizontal="center"/>
    </xf>
    <xf numFmtId="0" fontId="27" fillId="33" borderId="0" xfId="0" applyFont="1" applyFill="1" applyBorder="1" applyAlignment="1">
      <alignment horizontal="left"/>
    </xf>
    <xf numFmtId="49" fontId="87" fillId="0" borderId="0" xfId="0" applyNumberFormat="1" applyFont="1" applyAlignment="1">
      <alignment horizontal="center"/>
    </xf>
    <xf numFmtId="0" fontId="27" fillId="0" borderId="0" xfId="0" applyFont="1" applyAlignment="1">
      <alignment horizontal="center"/>
    </xf>
    <xf numFmtId="0" fontId="87" fillId="0" borderId="0" xfId="0" applyFont="1" applyAlignment="1">
      <alignment horizontal="center"/>
    </xf>
    <xf numFmtId="0" fontId="27" fillId="13" borderId="0" xfId="0" applyFont="1" applyFill="1" applyAlignment="1">
      <alignment horizontal="center"/>
    </xf>
    <xf numFmtId="0" fontId="27" fillId="0" borderId="11" xfId="0" applyNumberFormat="1" applyFont="1" applyFill="1" applyBorder="1" applyAlignment="1">
      <alignment horizontal="left"/>
    </xf>
    <xf numFmtId="0" fontId="27" fillId="0" borderId="0" xfId="0" applyFont="1" applyFill="1" applyBorder="1" applyAlignment="1">
      <alignment horizontal="left"/>
    </xf>
    <xf numFmtId="0" fontId="87" fillId="7" borderId="0" xfId="0" applyFont="1" applyFill="1" applyAlignment="1">
      <alignment/>
    </xf>
    <xf numFmtId="49" fontId="87" fillId="7" borderId="0" xfId="0" applyNumberFormat="1" applyFont="1" applyFill="1" applyAlignment="1">
      <alignment horizontal="left"/>
    </xf>
    <xf numFmtId="0" fontId="27" fillId="0" borderId="0" xfId="0" applyNumberFormat="1" applyFont="1" applyFill="1" applyBorder="1" applyAlignment="1">
      <alignment horizontal="left"/>
    </xf>
    <xf numFmtId="0" fontId="27" fillId="0" borderId="0" xfId="0" applyFont="1" applyFill="1" applyBorder="1" applyAlignment="1">
      <alignment horizontal="center"/>
    </xf>
    <xf numFmtId="49" fontId="87" fillId="7" borderId="0" xfId="0" applyNumberFormat="1" applyFont="1" applyFill="1" applyAlignment="1">
      <alignment horizontal="center"/>
    </xf>
    <xf numFmtId="0" fontId="9" fillId="34" borderId="17" xfId="64" applyFont="1" applyFill="1" applyBorder="1" applyAlignment="1">
      <alignment horizontal="center" vertical="center"/>
      <protection/>
    </xf>
    <xf numFmtId="0" fontId="6" fillId="33" borderId="11" xfId="64" applyFont="1" applyFill="1" applyBorder="1" applyAlignment="1">
      <alignment vertical="center"/>
      <protection/>
    </xf>
    <xf numFmtId="0" fontId="6" fillId="33" borderId="12" xfId="64" applyFont="1" applyFill="1" applyBorder="1" applyAlignment="1">
      <alignment vertical="center"/>
      <protection/>
    </xf>
    <xf numFmtId="0" fontId="9" fillId="34" borderId="17" xfId="64" applyFont="1" applyFill="1" applyBorder="1" applyAlignment="1">
      <alignment horizontal="left" vertical="center"/>
      <protection/>
    </xf>
    <xf numFmtId="49" fontId="9" fillId="34" borderId="17" xfId="64" applyNumberFormat="1" applyFont="1" applyFill="1" applyBorder="1" applyAlignment="1">
      <alignment horizontal="left" vertical="center"/>
      <protection/>
    </xf>
    <xf numFmtId="0" fontId="9" fillId="34" borderId="17" xfId="64" applyFont="1" applyFill="1" applyBorder="1" applyAlignment="1">
      <alignment horizontal="center" vertical="center" wrapText="1"/>
      <protection/>
    </xf>
    <xf numFmtId="1" fontId="6" fillId="35" borderId="14" xfId="64" applyNumberFormat="1" applyFont="1" applyFill="1" applyBorder="1" applyAlignment="1">
      <alignment horizontal="center" vertical="center"/>
      <protection/>
    </xf>
    <xf numFmtId="1" fontId="6" fillId="35" borderId="11" xfId="64" applyNumberFormat="1" applyFont="1" applyFill="1" applyBorder="1" applyAlignment="1">
      <alignment horizontal="center" vertical="center"/>
      <protection/>
    </xf>
    <xf numFmtId="1" fontId="6" fillId="35" borderId="12" xfId="64" applyNumberFormat="1" applyFont="1" applyFill="1" applyBorder="1" applyAlignment="1">
      <alignment horizontal="center" vertical="center"/>
      <protection/>
    </xf>
    <xf numFmtId="0" fontId="6" fillId="35" borderId="11" xfId="64" applyFont="1" applyFill="1" applyBorder="1" applyAlignment="1">
      <alignment horizontal="center" vertical="center"/>
      <protection/>
    </xf>
    <xf numFmtId="0" fontId="6" fillId="35" borderId="12" xfId="64" applyFont="1" applyFill="1" applyBorder="1" applyAlignment="1">
      <alignment horizontal="center" vertical="center"/>
      <protection/>
    </xf>
    <xf numFmtId="0" fontId="6" fillId="35" borderId="14" xfId="64" applyFont="1" applyFill="1" applyBorder="1" applyAlignment="1">
      <alignment horizontal="center" vertical="center"/>
      <protection/>
    </xf>
    <xf numFmtId="9" fontId="6" fillId="35" borderId="14" xfId="67" applyFont="1" applyFill="1" applyBorder="1" applyAlignment="1">
      <alignment horizontal="center" vertical="center"/>
    </xf>
    <xf numFmtId="9" fontId="6" fillId="35" borderId="18" xfId="67" applyFont="1" applyFill="1" applyBorder="1" applyAlignment="1">
      <alignment horizontal="center" vertical="center"/>
    </xf>
    <xf numFmtId="9" fontId="6" fillId="35" borderId="11" xfId="67" applyFont="1" applyFill="1" applyBorder="1" applyAlignment="1">
      <alignment horizontal="center" vertical="center"/>
    </xf>
    <xf numFmtId="9" fontId="6" fillId="35" borderId="19" xfId="67" applyFont="1" applyFill="1" applyBorder="1" applyAlignment="1">
      <alignment horizontal="center" vertical="center"/>
    </xf>
    <xf numFmtId="9" fontId="6" fillId="35" borderId="12" xfId="67" applyFont="1" applyFill="1" applyBorder="1" applyAlignment="1">
      <alignment horizontal="center" vertical="center"/>
    </xf>
    <xf numFmtId="9" fontId="6" fillId="35" borderId="20" xfId="67" applyFont="1" applyFill="1" applyBorder="1" applyAlignment="1">
      <alignment horizontal="center" vertical="center"/>
    </xf>
    <xf numFmtId="0" fontId="6" fillId="33" borderId="14" xfId="64" applyFont="1" applyFill="1" applyBorder="1" applyAlignment="1">
      <alignment vertical="center"/>
      <protection/>
    </xf>
    <xf numFmtId="1" fontId="6" fillId="35" borderId="0" xfId="64" applyNumberFormat="1" applyFont="1" applyFill="1" applyAlignment="1">
      <alignment horizontal="center" vertical="center"/>
      <protection/>
    </xf>
    <xf numFmtId="0" fontId="62" fillId="0" borderId="0" xfId="0" applyFont="1" applyFill="1" applyBorder="1" applyAlignment="1">
      <alignment horizontal="center"/>
    </xf>
    <xf numFmtId="0" fontId="26" fillId="0" borderId="0" xfId="0" applyFont="1" applyFill="1" applyBorder="1" applyAlignment="1">
      <alignment vertical="center"/>
    </xf>
    <xf numFmtId="0" fontId="87" fillId="33" borderId="0" xfId="0" applyFont="1" applyFill="1" applyAlignment="1">
      <alignment/>
    </xf>
    <xf numFmtId="0" fontId="27" fillId="33" borderId="11" xfId="0" applyNumberFormat="1" applyFont="1" applyFill="1" applyBorder="1" applyAlignment="1">
      <alignment horizontal="center"/>
    </xf>
    <xf numFmtId="0" fontId="27" fillId="33" borderId="0" xfId="0" applyFont="1" applyFill="1" applyAlignment="1">
      <alignment horizontal="center"/>
    </xf>
    <xf numFmtId="49" fontId="6" fillId="33" borderId="21" xfId="0" applyNumberFormat="1" applyFont="1" applyFill="1" applyBorder="1" applyAlignment="1" applyProtection="1">
      <alignment horizontal="center" vertical="center" wrapText="1"/>
      <protection locked="0"/>
    </xf>
    <xf numFmtId="0" fontId="27" fillId="33" borderId="0" xfId="0" applyFont="1" applyFill="1" applyBorder="1" applyAlignment="1">
      <alignment horizontal="center"/>
    </xf>
    <xf numFmtId="0" fontId="27" fillId="33" borderId="11" xfId="0" applyFont="1" applyFill="1" applyBorder="1" applyAlignment="1">
      <alignment horizontal="left"/>
    </xf>
    <xf numFmtId="0" fontId="7" fillId="4" borderId="14"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protection hidden="1"/>
    </xf>
    <xf numFmtId="0" fontId="7" fillId="4" borderId="17" xfId="0" applyFont="1" applyFill="1" applyBorder="1" applyAlignment="1" applyProtection="1">
      <alignment horizontal="center" vertical="center"/>
      <protection hidden="1"/>
    </xf>
    <xf numFmtId="0" fontId="5" fillId="33" borderId="0" xfId="0" applyFont="1" applyFill="1" applyAlignment="1" applyProtection="1">
      <alignment vertical="center"/>
      <protection locked="0"/>
    </xf>
    <xf numFmtId="0" fontId="5" fillId="33" borderId="10" xfId="0" applyFont="1" applyFill="1" applyBorder="1" applyAlignment="1" applyProtection="1">
      <alignment vertical="center"/>
      <protection locked="0"/>
    </xf>
    <xf numFmtId="0" fontId="17" fillId="33" borderId="10" xfId="37" applyFont="1" applyFill="1" applyBorder="1" applyAlignment="1" applyProtection="1">
      <alignment horizontal="right" vertical="center"/>
      <protection locked="0"/>
    </xf>
    <xf numFmtId="0" fontId="18" fillId="33" borderId="0" xfId="0" applyFont="1" applyFill="1" applyBorder="1" applyAlignment="1" applyProtection="1">
      <alignment horizontal="left" vertical="center"/>
      <protection locked="0"/>
    </xf>
    <xf numFmtId="0" fontId="18" fillId="33" borderId="0" xfId="0" applyFont="1" applyFill="1" applyBorder="1" applyAlignment="1" applyProtection="1">
      <alignment horizontal="left"/>
      <protection locked="0"/>
    </xf>
    <xf numFmtId="0" fontId="19" fillId="33" borderId="0" xfId="0" applyFont="1" applyFill="1" applyBorder="1" applyAlignment="1" applyProtection="1">
      <alignment horizontal="left"/>
      <protection locked="0"/>
    </xf>
    <xf numFmtId="0" fontId="19" fillId="33" borderId="0" xfId="0" applyFont="1" applyFill="1" applyBorder="1" applyAlignment="1" applyProtection="1">
      <alignment horizontal="left" vertical="center"/>
      <protection locked="0"/>
    </xf>
    <xf numFmtId="0" fontId="20" fillId="33" borderId="0" xfId="0" applyFont="1" applyFill="1" applyBorder="1" applyAlignment="1" applyProtection="1">
      <alignment/>
      <protection locked="0"/>
    </xf>
    <xf numFmtId="0" fontId="18" fillId="33" borderId="0" xfId="0" applyFont="1" applyFill="1" applyBorder="1" applyAlignment="1" applyProtection="1">
      <alignment/>
      <protection locked="0"/>
    </xf>
    <xf numFmtId="0" fontId="8" fillId="33" borderId="0" xfId="0" applyFont="1" applyFill="1" applyBorder="1" applyAlignment="1" applyProtection="1">
      <alignment/>
      <protection locked="0"/>
    </xf>
    <xf numFmtId="0" fontId="20" fillId="33" borderId="0" xfId="0" applyFont="1" applyFill="1" applyAlignment="1" applyProtection="1">
      <alignment/>
      <protection locked="0"/>
    </xf>
    <xf numFmtId="0" fontId="88" fillId="33" borderId="0" xfId="0" applyFont="1" applyFill="1" applyBorder="1" applyAlignment="1" applyProtection="1">
      <alignment/>
      <protection locked="0"/>
    </xf>
    <xf numFmtId="0" fontId="22" fillId="33" borderId="0" xfId="0" applyFont="1" applyFill="1" applyBorder="1" applyAlignment="1" applyProtection="1">
      <alignment/>
      <protection locked="0"/>
    </xf>
    <xf numFmtId="0" fontId="21" fillId="33" borderId="0" xfId="0" applyFont="1" applyFill="1" applyAlignment="1" applyProtection="1">
      <alignment/>
      <protection locked="0"/>
    </xf>
    <xf numFmtId="0" fontId="21" fillId="33" borderId="0" xfId="0" applyFont="1" applyFill="1" applyBorder="1" applyAlignment="1" applyProtection="1">
      <alignment vertical="center"/>
      <protection locked="0"/>
    </xf>
    <xf numFmtId="0" fontId="21" fillId="33" borderId="0" xfId="0" applyFont="1" applyFill="1" applyBorder="1" applyAlignment="1" applyProtection="1">
      <alignment/>
      <protection locked="0"/>
    </xf>
    <xf numFmtId="0" fontId="21" fillId="33" borderId="0" xfId="0" applyFont="1" applyFill="1" applyBorder="1" applyAlignment="1" applyProtection="1">
      <alignment horizontal="left" vertical="center"/>
      <protection locked="0"/>
    </xf>
    <xf numFmtId="0" fontId="5" fillId="33" borderId="0" xfId="0" applyFont="1" applyFill="1" applyAlignment="1" applyProtection="1">
      <alignment/>
      <protection locked="0"/>
    </xf>
    <xf numFmtId="0" fontId="8" fillId="33" borderId="0" xfId="0" applyFont="1" applyFill="1" applyBorder="1" applyAlignment="1" applyProtection="1">
      <alignment horizontal="center"/>
      <protection locked="0"/>
    </xf>
    <xf numFmtId="0" fontId="5" fillId="33" borderId="0" xfId="0" applyFont="1" applyFill="1" applyBorder="1" applyAlignment="1" applyProtection="1">
      <alignment horizontal="left" vertical="center"/>
      <protection locked="0"/>
    </xf>
    <xf numFmtId="0" fontId="5" fillId="33" borderId="0" xfId="0" applyFont="1" applyFill="1" applyBorder="1" applyAlignment="1" applyProtection="1">
      <alignment horizontal="center" vertical="center" wrapText="1"/>
      <protection locked="0"/>
    </xf>
    <xf numFmtId="0" fontId="6" fillId="33" borderId="22" xfId="0" applyFont="1" applyFill="1" applyBorder="1" applyAlignment="1" applyProtection="1">
      <alignment horizontal="center" vertical="center" wrapText="1"/>
      <protection locked="0"/>
    </xf>
    <xf numFmtId="0" fontId="6" fillId="33" borderId="23" xfId="0" applyFont="1" applyFill="1" applyBorder="1" applyAlignment="1" applyProtection="1">
      <alignment horizontal="center" vertical="center" wrapText="1"/>
      <protection locked="0"/>
    </xf>
    <xf numFmtId="0" fontId="6" fillId="33" borderId="24" xfId="0" applyFont="1" applyFill="1" applyBorder="1" applyAlignment="1" applyProtection="1">
      <alignment horizontal="center" vertical="center" wrapText="1"/>
      <protection locked="0"/>
    </xf>
    <xf numFmtId="49" fontId="6" fillId="33" borderId="24" xfId="0" applyNumberFormat="1" applyFont="1" applyFill="1" applyBorder="1" applyAlignment="1" applyProtection="1">
      <alignment horizontal="center" vertical="center" wrapText="1"/>
      <protection locked="0"/>
    </xf>
    <xf numFmtId="0" fontId="6" fillId="33" borderId="0" xfId="0" applyFont="1" applyFill="1" applyBorder="1" applyAlignment="1" applyProtection="1">
      <alignment horizontal="left" vertical="center"/>
      <protection locked="0"/>
    </xf>
    <xf numFmtId="0" fontId="6" fillId="33" borderId="0" xfId="0" applyFont="1" applyFill="1" applyAlignment="1" applyProtection="1">
      <alignment/>
      <protection locked="0"/>
    </xf>
    <xf numFmtId="0" fontId="6" fillId="33" borderId="0" xfId="0" applyFont="1" applyFill="1" applyBorder="1" applyAlignment="1" applyProtection="1">
      <alignment horizontal="center" vertical="center"/>
      <protection locked="0"/>
    </xf>
    <xf numFmtId="0" fontId="7" fillId="33"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36" borderId="14"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36" borderId="14" xfId="0" applyFont="1" applyFill="1" applyBorder="1" applyAlignment="1" applyProtection="1">
      <alignment horizontal="center" vertical="center" wrapText="1"/>
      <protection locked="0"/>
    </xf>
    <xf numFmtId="0" fontId="5" fillId="33" borderId="18" xfId="0" applyFont="1" applyFill="1" applyBorder="1" applyAlignment="1" applyProtection="1">
      <alignment horizontal="left" vertical="center"/>
      <protection locked="0"/>
    </xf>
    <xf numFmtId="0" fontId="7" fillId="33" borderId="15"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36" borderId="11"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36" borderId="11" xfId="0" applyFont="1" applyFill="1" applyBorder="1" applyAlignment="1" applyProtection="1">
      <alignment horizontal="center" vertical="center" wrapText="1"/>
      <protection locked="0"/>
    </xf>
    <xf numFmtId="0" fontId="5" fillId="33" borderId="19" xfId="0" applyFont="1" applyFill="1" applyBorder="1" applyAlignment="1" applyProtection="1">
      <alignment horizontal="left" vertical="center"/>
      <protection locked="0"/>
    </xf>
    <xf numFmtId="0" fontId="7" fillId="33" borderId="27"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36" borderId="17"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36" borderId="17" xfId="0" applyFont="1" applyFill="1" applyBorder="1" applyAlignment="1" applyProtection="1">
      <alignment horizontal="center" vertical="center" wrapText="1"/>
      <protection locked="0"/>
    </xf>
    <xf numFmtId="0" fontId="5" fillId="33" borderId="20" xfId="0" applyFont="1" applyFill="1" applyBorder="1" applyAlignment="1" applyProtection="1">
      <alignment horizontal="left" vertical="center"/>
      <protection locked="0"/>
    </xf>
    <xf numFmtId="0" fontId="5" fillId="33" borderId="0" xfId="0" applyFont="1" applyFill="1" applyBorder="1" applyAlignment="1" applyProtection="1">
      <alignment vertical="center"/>
      <protection locked="0"/>
    </xf>
    <xf numFmtId="0" fontId="5" fillId="33" borderId="0" xfId="0" applyFont="1" applyFill="1" applyBorder="1" applyAlignment="1" applyProtection="1">
      <alignment vertical="center" wrapText="1"/>
      <protection locked="0"/>
    </xf>
    <xf numFmtId="0" fontId="5" fillId="33" borderId="0" xfId="0" applyFont="1" applyFill="1" applyBorder="1" applyAlignment="1" applyProtection="1">
      <alignment horizontal="left" vertical="center" wrapText="1"/>
      <protection locked="0"/>
    </xf>
    <xf numFmtId="0" fontId="24" fillId="33" borderId="0" xfId="0" applyFont="1" applyFill="1" applyBorder="1" applyAlignment="1" applyProtection="1">
      <alignment/>
      <protection locked="0"/>
    </xf>
    <xf numFmtId="0" fontId="6" fillId="33" borderId="0" xfId="0" applyFont="1" applyFill="1" applyAlignment="1" applyProtection="1">
      <alignment vertical="center"/>
      <protection locked="0"/>
    </xf>
    <xf numFmtId="0" fontId="8" fillId="33" borderId="0" xfId="0" applyFont="1" applyFill="1" applyBorder="1" applyAlignment="1" applyProtection="1">
      <alignment horizontal="center" vertical="center"/>
      <protection locked="0"/>
    </xf>
    <xf numFmtId="0" fontId="6" fillId="33" borderId="0" xfId="0" applyFont="1" applyFill="1" applyBorder="1" applyAlignment="1" applyProtection="1">
      <alignment vertical="center"/>
      <protection locked="0"/>
    </xf>
    <xf numFmtId="0" fontId="5" fillId="33" borderId="0"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protection locked="0"/>
    </xf>
    <xf numFmtId="0" fontId="4" fillId="33" borderId="0" xfId="0" applyFont="1" applyFill="1" applyBorder="1" applyAlignment="1" applyProtection="1">
      <alignment horizontal="center" vertical="center"/>
      <protection locked="0"/>
    </xf>
    <xf numFmtId="0" fontId="5" fillId="33" borderId="0" xfId="0" applyFont="1" applyFill="1" applyAlignment="1" applyProtection="1">
      <alignment/>
      <protection locked="0"/>
    </xf>
    <xf numFmtId="14" fontId="24" fillId="33" borderId="0" xfId="0" applyNumberFormat="1" applyFont="1" applyFill="1" applyAlignment="1" applyProtection="1">
      <alignment horizontal="left"/>
      <protection locked="0"/>
    </xf>
    <xf numFmtId="0" fontId="7" fillId="0" borderId="19"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hidden="1"/>
    </xf>
    <xf numFmtId="0" fontId="6" fillId="0" borderId="0" xfId="0"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horizontal="left" vertical="center"/>
      <protection locked="0"/>
    </xf>
    <xf numFmtId="0" fontId="5" fillId="33" borderId="0" xfId="0" applyFont="1" applyFill="1" applyAlignment="1" applyProtection="1">
      <alignment vertical="center" wrapText="1"/>
      <protection locked="0"/>
    </xf>
    <xf numFmtId="0" fontId="89" fillId="35" borderId="0" xfId="0" applyFont="1" applyFill="1" applyBorder="1" applyAlignment="1">
      <alignment horizontal="center" vertical="center"/>
    </xf>
    <xf numFmtId="0" fontId="90" fillId="35" borderId="0" xfId="0" applyFont="1" applyFill="1" applyBorder="1" applyAlignment="1">
      <alignment horizontal="left" vertical="center"/>
    </xf>
    <xf numFmtId="0" fontId="91" fillId="35" borderId="0" xfId="0" applyFont="1" applyFill="1" applyBorder="1" applyAlignment="1">
      <alignment horizontal="left" vertical="center"/>
    </xf>
    <xf numFmtId="49" fontId="87" fillId="0" borderId="0" xfId="57" applyNumberFormat="1" applyFont="1" applyAlignment="1">
      <alignment horizontal="center"/>
      <protection/>
    </xf>
    <xf numFmtId="0" fontId="79" fillId="0" borderId="0" xfId="57" applyFont="1" applyAlignment="1">
      <alignment horizontal="center"/>
      <protection/>
    </xf>
    <xf numFmtId="0" fontId="69" fillId="0" borderId="0" xfId="57" applyAlignment="1">
      <alignment horizontal="center"/>
      <protection/>
    </xf>
    <xf numFmtId="0" fontId="27" fillId="0" borderId="0" xfId="0" applyFont="1" applyFill="1" applyAlignment="1">
      <alignment/>
    </xf>
    <xf numFmtId="0" fontId="27" fillId="0" borderId="0" xfId="0" applyFont="1" applyFill="1" applyAlignment="1">
      <alignment horizontal="left"/>
    </xf>
    <xf numFmtId="0" fontId="26" fillId="0" borderId="0" xfId="0" applyFont="1" applyFill="1" applyAlignment="1">
      <alignment horizontal="center" vertical="center"/>
    </xf>
    <xf numFmtId="0" fontId="26" fillId="0" borderId="0" xfId="0" applyFont="1" applyFill="1" applyAlignment="1">
      <alignment vertical="center"/>
    </xf>
    <xf numFmtId="0" fontId="27" fillId="0" borderId="0" xfId="0" applyFont="1" applyFill="1" applyAlignment="1">
      <alignment horizontal="center"/>
    </xf>
    <xf numFmtId="0" fontId="7" fillId="4" borderId="29" xfId="0" applyFont="1" applyFill="1" applyBorder="1" applyAlignment="1" applyProtection="1">
      <alignment horizontal="center" vertical="center"/>
      <protection hidden="1"/>
    </xf>
    <xf numFmtId="0" fontId="7" fillId="0" borderId="30"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7" fillId="36" borderId="29" xfId="0" applyFont="1" applyFill="1" applyBorder="1" applyAlignment="1" applyProtection="1">
      <alignment horizontal="center" vertical="center" wrapText="1"/>
      <protection locked="0"/>
    </xf>
    <xf numFmtId="0" fontId="7" fillId="36" borderId="31" xfId="0" applyFont="1" applyFill="1" applyBorder="1" applyAlignment="1" applyProtection="1">
      <alignment horizontal="center" vertical="center" wrapText="1"/>
      <protection locked="0"/>
    </xf>
    <xf numFmtId="0" fontId="7" fillId="4" borderId="32" xfId="0" applyFont="1" applyFill="1" applyBorder="1" applyAlignment="1" applyProtection="1">
      <alignment horizontal="center" vertical="center"/>
      <protection hidden="1"/>
    </xf>
    <xf numFmtId="0" fontId="7" fillId="0" borderId="33"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36" borderId="32" xfId="0" applyFont="1" applyFill="1" applyBorder="1" applyAlignment="1" applyProtection="1">
      <alignment horizontal="center" vertical="center" wrapText="1"/>
      <protection locked="0"/>
    </xf>
    <xf numFmtId="0" fontId="5" fillId="33" borderId="0" xfId="0" applyFont="1" applyFill="1" applyBorder="1" applyAlignment="1" applyProtection="1">
      <alignment/>
      <protection locked="0"/>
    </xf>
    <xf numFmtId="0" fontId="27" fillId="0" borderId="0" xfId="58" applyNumberFormat="1" applyFont="1" applyAlignment="1">
      <alignment horizontal="left"/>
      <protection/>
    </xf>
    <xf numFmtId="49" fontId="27" fillId="0" borderId="0" xfId="58" applyNumberFormat="1" applyFont="1" applyAlignment="1">
      <alignment horizontal="left"/>
      <protection/>
    </xf>
    <xf numFmtId="0" fontId="26" fillId="0" borderId="0" xfId="0" applyFont="1" applyFill="1" applyAlignment="1">
      <alignment vertical="center" wrapText="1"/>
    </xf>
    <xf numFmtId="0" fontId="26" fillId="0" borderId="0" xfId="0" applyFont="1" applyFill="1" applyAlignment="1">
      <alignment horizontal="center"/>
    </xf>
    <xf numFmtId="0" fontId="92" fillId="0" borderId="0" xfId="0" applyFont="1" applyFill="1" applyAlignment="1">
      <alignment horizontal="center"/>
    </xf>
    <xf numFmtId="0" fontId="92" fillId="0" borderId="0" xfId="0" applyFont="1" applyFill="1" applyBorder="1" applyAlignment="1">
      <alignment horizontal="center"/>
    </xf>
    <xf numFmtId="0" fontId="93" fillId="0" borderId="0" xfId="0" applyFont="1" applyFill="1" applyAlignment="1">
      <alignment horizontal="center"/>
    </xf>
    <xf numFmtId="0" fontId="93" fillId="0" borderId="0" xfId="0" applyFont="1" applyFill="1" applyBorder="1" applyAlignment="1">
      <alignment horizontal="center"/>
    </xf>
    <xf numFmtId="0" fontId="94" fillId="0" borderId="0" xfId="0" applyFont="1" applyFill="1" applyAlignment="1">
      <alignment horizontal="center"/>
    </xf>
    <xf numFmtId="0" fontId="94" fillId="0" borderId="0" xfId="0" applyFont="1" applyFill="1" applyBorder="1" applyAlignment="1">
      <alignment horizontal="center"/>
    </xf>
    <xf numFmtId="0" fontId="95" fillId="0" borderId="0" xfId="0" applyFont="1" applyFill="1" applyAlignment="1">
      <alignment horizontal="center"/>
    </xf>
    <xf numFmtId="0" fontId="95" fillId="0" borderId="0" xfId="0" applyFont="1" applyFill="1" applyBorder="1" applyAlignment="1">
      <alignment horizontal="center"/>
    </xf>
    <xf numFmtId="0" fontId="27" fillId="36" borderId="0" xfId="0" applyFont="1" applyFill="1" applyAlignment="1">
      <alignment/>
    </xf>
    <xf numFmtId="0" fontId="27" fillId="6" borderId="0" xfId="0" applyFont="1" applyFill="1" applyAlignment="1">
      <alignment/>
    </xf>
    <xf numFmtId="0" fontId="92" fillId="37" borderId="0" xfId="0" applyFont="1" applyFill="1" applyAlignment="1">
      <alignment horizontal="center"/>
    </xf>
    <xf numFmtId="0" fontId="92" fillId="37" borderId="0" xfId="0" applyFont="1" applyFill="1" applyBorder="1" applyAlignment="1">
      <alignment horizontal="center"/>
    </xf>
    <xf numFmtId="0" fontId="93" fillId="37" borderId="0" xfId="0" applyFont="1" applyFill="1" applyAlignment="1">
      <alignment horizontal="center"/>
    </xf>
    <xf numFmtId="0" fontId="94" fillId="37" borderId="0" xfId="0" applyFont="1" applyFill="1" applyAlignment="1">
      <alignment horizontal="center"/>
    </xf>
    <xf numFmtId="0" fontId="95" fillId="37" borderId="0" xfId="0" applyFont="1" applyFill="1" applyAlignment="1">
      <alignment horizontal="center"/>
    </xf>
    <xf numFmtId="49" fontId="6" fillId="33" borderId="0" xfId="0" applyNumberFormat="1" applyFont="1" applyFill="1" applyBorder="1" applyAlignment="1" applyProtection="1">
      <alignment horizontal="center" vertical="center" wrapText="1"/>
      <protection locked="0"/>
    </xf>
    <xf numFmtId="0" fontId="25" fillId="33" borderId="0" xfId="0" applyFont="1" applyFill="1" applyBorder="1" applyAlignment="1" applyProtection="1">
      <alignment vertical="center"/>
      <protection locked="0"/>
    </xf>
    <xf numFmtId="49" fontId="6"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25" fillId="0" borderId="0" xfId="0" applyFont="1" applyFill="1" applyBorder="1" applyAlignment="1" applyProtection="1">
      <alignment vertical="center"/>
      <protection locked="0"/>
    </xf>
    <xf numFmtId="0" fontId="7" fillId="4" borderId="13" xfId="0" applyFont="1" applyFill="1" applyBorder="1" applyAlignment="1" applyProtection="1">
      <alignment horizontal="center" vertical="center" wrapText="1"/>
      <protection hidden="1"/>
    </xf>
    <xf numFmtId="0" fontId="7" fillId="4" borderId="18" xfId="0" applyFont="1" applyFill="1" applyBorder="1" applyAlignment="1" applyProtection="1">
      <alignment horizontal="center" vertical="center" wrapText="1"/>
      <protection hidden="1"/>
    </xf>
    <xf numFmtId="0" fontId="7" fillId="4" borderId="15" xfId="0" applyFont="1" applyFill="1" applyBorder="1" applyAlignment="1" applyProtection="1">
      <alignment horizontal="center" vertical="center" wrapText="1"/>
      <protection hidden="1"/>
    </xf>
    <xf numFmtId="0" fontId="7" fillId="4" borderId="19" xfId="0" applyFont="1" applyFill="1" applyBorder="1" applyAlignment="1" applyProtection="1">
      <alignment horizontal="center" vertical="center" wrapText="1"/>
      <protection hidden="1"/>
    </xf>
    <xf numFmtId="0" fontId="7" fillId="4" borderId="16" xfId="0" applyFont="1" applyFill="1" applyBorder="1" applyAlignment="1" applyProtection="1">
      <alignment horizontal="center" vertical="center" wrapText="1"/>
      <protection hidden="1"/>
    </xf>
    <xf numFmtId="0" fontId="7" fillId="4" borderId="20" xfId="0" applyFont="1" applyFill="1" applyBorder="1" applyAlignment="1" applyProtection="1">
      <alignment horizontal="center" vertical="center" wrapText="1"/>
      <protection hidden="1"/>
    </xf>
    <xf numFmtId="0" fontId="7" fillId="0" borderId="18" xfId="0" applyFont="1" applyFill="1" applyBorder="1" applyAlignment="1" applyProtection="1">
      <alignment horizontal="center" vertical="center" wrapText="1"/>
      <protection locked="0"/>
    </xf>
    <xf numFmtId="0" fontId="7" fillId="0" borderId="34" xfId="0" applyFont="1" applyFill="1" applyBorder="1" applyAlignment="1" applyProtection="1">
      <alignment horizontal="center" vertical="center" wrapText="1"/>
      <protection locked="0"/>
    </xf>
    <xf numFmtId="49" fontId="6" fillId="0" borderId="35" xfId="0" applyNumberFormat="1" applyFont="1" applyFill="1" applyBorder="1" applyAlignment="1" applyProtection="1">
      <alignment horizontal="center" vertical="center" wrapText="1"/>
      <protection locked="0"/>
    </xf>
    <xf numFmtId="49" fontId="6" fillId="0" borderId="36" xfId="0" applyNumberFormat="1" applyFont="1" applyFill="1" applyBorder="1" applyAlignment="1" applyProtection="1">
      <alignment horizontal="center" vertical="center" wrapText="1"/>
      <protection locked="0"/>
    </xf>
    <xf numFmtId="49" fontId="6" fillId="0" borderId="21" xfId="0" applyNumberFormat="1" applyFont="1" applyFill="1" applyBorder="1" applyAlignment="1" applyProtection="1">
      <alignment horizontal="center" vertical="center" wrapText="1"/>
      <protection locked="0"/>
    </xf>
    <xf numFmtId="0" fontId="93" fillId="37" borderId="0" xfId="0" applyFont="1" applyFill="1" applyBorder="1" applyAlignment="1">
      <alignment horizontal="center"/>
    </xf>
    <xf numFmtId="0" fontId="94" fillId="37" borderId="0" xfId="0" applyFont="1" applyFill="1" applyBorder="1" applyAlignment="1">
      <alignment horizontal="center"/>
    </xf>
    <xf numFmtId="0" fontId="95" fillId="37" borderId="0" xfId="0" applyFont="1" applyFill="1" applyBorder="1" applyAlignment="1">
      <alignment horizontal="center"/>
    </xf>
    <xf numFmtId="0" fontId="27" fillId="0" borderId="11" xfId="0" applyFont="1" applyFill="1" applyBorder="1" applyAlignment="1">
      <alignment horizontal="left"/>
    </xf>
    <xf numFmtId="0" fontId="27" fillId="0" borderId="11" xfId="0" applyFont="1" applyFill="1" applyBorder="1" applyAlignment="1">
      <alignment/>
    </xf>
    <xf numFmtId="0" fontId="26" fillId="0" borderId="0" xfId="0" applyFont="1" applyFill="1" applyBorder="1" applyAlignment="1">
      <alignment horizontal="center" vertical="center"/>
    </xf>
    <xf numFmtId="0" fontId="27" fillId="0" borderId="0" xfId="0" applyNumberFormat="1" applyFont="1" applyFill="1" applyBorder="1" applyAlignment="1">
      <alignment horizontal="center"/>
    </xf>
    <xf numFmtId="0" fontId="87" fillId="0" borderId="0" xfId="0" applyFont="1" applyFill="1" applyBorder="1" applyAlignment="1">
      <alignment/>
    </xf>
    <xf numFmtId="0" fontId="26" fillId="0" borderId="0" xfId="0" applyFont="1" applyFill="1" applyBorder="1" applyAlignment="1">
      <alignment vertical="center"/>
    </xf>
    <xf numFmtId="0" fontId="27" fillId="0" borderId="0" xfId="0" applyFont="1" applyFill="1" applyBorder="1" applyAlignment="1">
      <alignment horizontal="center"/>
    </xf>
    <xf numFmtId="0" fontId="5" fillId="33" borderId="11" xfId="0" applyFont="1" applyFill="1" applyBorder="1" applyAlignment="1">
      <alignment horizontal="center"/>
    </xf>
    <xf numFmtId="0" fontId="5" fillId="33" borderId="11" xfId="0" applyFont="1" applyFill="1" applyBorder="1" applyAlignment="1">
      <alignment/>
    </xf>
    <xf numFmtId="0" fontId="5" fillId="0" borderId="11" xfId="0" applyFont="1" applyFill="1" applyBorder="1" applyAlignment="1">
      <alignment horizontal="center"/>
    </xf>
    <xf numFmtId="0" fontId="5" fillId="0" borderId="11" xfId="0" applyFont="1" applyFill="1" applyBorder="1" applyAlignment="1">
      <alignment/>
    </xf>
    <xf numFmtId="0" fontId="5" fillId="35" borderId="11" xfId="0" applyNumberFormat="1" applyFont="1" applyFill="1" applyBorder="1" applyAlignment="1">
      <alignment horizontal="center"/>
    </xf>
    <xf numFmtId="0" fontId="5" fillId="35" borderId="11" xfId="0" applyFont="1" applyFill="1" applyBorder="1" applyAlignment="1">
      <alignment/>
    </xf>
    <xf numFmtId="0" fontId="5" fillId="0" borderId="11" xfId="0" applyFont="1" applyFill="1" applyBorder="1" applyAlignment="1">
      <alignment/>
    </xf>
    <xf numFmtId="0" fontId="5" fillId="33" borderId="11" xfId="0" applyNumberFormat="1" applyFont="1" applyFill="1" applyBorder="1" applyAlignment="1">
      <alignment horizontal="center" vertical="center"/>
    </xf>
    <xf numFmtId="0" fontId="5" fillId="33" borderId="11" xfId="0" applyFont="1" applyFill="1" applyBorder="1" applyAlignment="1">
      <alignment vertical="center"/>
    </xf>
    <xf numFmtId="0" fontId="5" fillId="0" borderId="11" xfId="0" applyFont="1" applyFill="1" applyBorder="1" applyAlignment="1">
      <alignment vertical="center"/>
    </xf>
    <xf numFmtId="0" fontId="5" fillId="33" borderId="11" xfId="0" applyFont="1" applyFill="1" applyBorder="1" applyAlignment="1">
      <alignment horizontal="center" vertical="center"/>
    </xf>
    <xf numFmtId="0" fontId="5" fillId="33" borderId="0" xfId="0" applyFont="1" applyFill="1" applyBorder="1" applyAlignment="1">
      <alignment vertical="center"/>
    </xf>
    <xf numFmtId="0" fontId="32" fillId="33" borderId="0" xfId="0" applyFont="1" applyFill="1" applyBorder="1" applyAlignment="1">
      <alignment/>
    </xf>
    <xf numFmtId="0" fontId="11" fillId="33" borderId="0" xfId="0" applyFont="1" applyFill="1" applyBorder="1" applyAlignment="1">
      <alignment vertical="center"/>
    </xf>
    <xf numFmtId="0" fontId="5" fillId="0" borderId="0" xfId="0" applyFont="1" applyFill="1" applyBorder="1" applyAlignment="1">
      <alignment/>
    </xf>
    <xf numFmtId="49" fontId="27" fillId="0" borderId="0" xfId="58" applyNumberFormat="1" applyFont="1" applyFill="1" applyAlignment="1">
      <alignment horizontal="left"/>
      <protection/>
    </xf>
    <xf numFmtId="49" fontId="79" fillId="0" borderId="0" xfId="58" applyNumberFormat="1" applyAlignment="1">
      <alignment horizontal="left"/>
      <protection/>
    </xf>
    <xf numFmtId="0" fontId="11" fillId="33" borderId="0" xfId="62" applyFont="1" applyFill="1" applyAlignment="1" applyProtection="1">
      <alignment/>
      <protection locked="0"/>
    </xf>
    <xf numFmtId="0" fontId="6" fillId="33" borderId="0" xfId="62" applyFont="1" applyFill="1" applyAlignment="1" applyProtection="1">
      <alignment vertical="center"/>
      <protection locked="0"/>
    </xf>
    <xf numFmtId="49" fontId="87" fillId="0" borderId="0" xfId="57" applyNumberFormat="1" applyFont="1" applyAlignment="1" applyProtection="1">
      <alignment horizontal="center"/>
      <protection locked="0"/>
    </xf>
    <xf numFmtId="0" fontId="90" fillId="33" borderId="0" xfId="64" applyFont="1" applyFill="1" applyBorder="1" applyAlignment="1">
      <alignment horizontal="center" vertical="center"/>
      <protection/>
    </xf>
    <xf numFmtId="0" fontId="15" fillId="33" borderId="0" xfId="64" applyFont="1" applyFill="1" applyBorder="1" applyAlignment="1">
      <alignment horizontal="center" vertical="center"/>
      <protection/>
    </xf>
    <xf numFmtId="1" fontId="15" fillId="35" borderId="0" xfId="64" applyNumberFormat="1" applyFont="1" applyFill="1" applyBorder="1" applyAlignment="1">
      <alignment horizontal="center" vertical="center"/>
      <protection/>
    </xf>
    <xf numFmtId="0" fontId="89" fillId="33" borderId="0" xfId="50" applyFont="1" applyFill="1" applyBorder="1" applyAlignment="1" applyProtection="1">
      <alignment horizontal="center" vertical="center"/>
      <protection/>
    </xf>
    <xf numFmtId="1" fontId="34" fillId="35" borderId="0" xfId="64" applyNumberFormat="1" applyFont="1" applyFill="1" applyBorder="1" applyAlignment="1">
      <alignment horizontal="center" vertical="center"/>
      <protection/>
    </xf>
    <xf numFmtId="0" fontId="9" fillId="38" borderId="10" xfId="64" applyFont="1" applyFill="1" applyBorder="1" applyAlignment="1">
      <alignment horizontal="center" vertical="center"/>
      <protection/>
    </xf>
    <xf numFmtId="169" fontId="9" fillId="34" borderId="17" xfId="64" applyNumberFormat="1" applyFont="1" applyFill="1" applyBorder="1" applyAlignment="1">
      <alignment horizontal="center" vertical="center"/>
      <protection/>
    </xf>
    <xf numFmtId="0" fontId="96" fillId="33" borderId="13" xfId="64" applyFont="1" applyFill="1" applyBorder="1" applyAlignment="1">
      <alignment horizontal="left" vertical="center"/>
      <protection/>
    </xf>
    <xf numFmtId="49" fontId="96" fillId="33" borderId="14" xfId="64" applyNumberFormat="1" applyFont="1" applyFill="1" applyBorder="1" applyAlignment="1">
      <alignment horizontal="center" vertical="center"/>
      <protection/>
    </xf>
    <xf numFmtId="0" fontId="96" fillId="33" borderId="14" xfId="64" applyFont="1" applyFill="1" applyBorder="1" applyAlignment="1">
      <alignment horizontal="center" vertical="center"/>
      <protection/>
    </xf>
    <xf numFmtId="1" fontId="96" fillId="35" borderId="14" xfId="64" applyNumberFormat="1" applyFont="1" applyFill="1" applyBorder="1" applyAlignment="1">
      <alignment horizontal="center" vertical="center"/>
      <protection/>
    </xf>
    <xf numFmtId="2" fontId="96" fillId="33" borderId="14" xfId="64" applyNumberFormat="1" applyFont="1" applyFill="1" applyBorder="1" applyAlignment="1">
      <alignment horizontal="center" vertical="center"/>
      <protection/>
    </xf>
    <xf numFmtId="0" fontId="96" fillId="33" borderId="15" xfId="64" applyFont="1" applyFill="1" applyBorder="1" applyAlignment="1">
      <alignment horizontal="left" vertical="center"/>
      <protection/>
    </xf>
    <xf numFmtId="49" fontId="96" fillId="33" borderId="11" xfId="64" applyNumberFormat="1" applyFont="1" applyFill="1" applyBorder="1" applyAlignment="1">
      <alignment horizontal="center" vertical="center"/>
      <protection/>
    </xf>
    <xf numFmtId="0" fontId="96" fillId="33" borderId="11" xfId="64" applyFont="1" applyFill="1" applyBorder="1" applyAlignment="1">
      <alignment horizontal="center" vertical="center"/>
      <protection/>
    </xf>
    <xf numFmtId="1" fontId="96" fillId="35" borderId="11" xfId="64" applyNumberFormat="1" applyFont="1" applyFill="1" applyBorder="1" applyAlignment="1">
      <alignment horizontal="center" vertical="center"/>
      <protection/>
    </xf>
    <xf numFmtId="2" fontId="96" fillId="33" borderId="11" xfId="64" applyNumberFormat="1" applyFont="1" applyFill="1" applyBorder="1" applyAlignment="1">
      <alignment horizontal="center" vertical="center"/>
      <protection/>
    </xf>
    <xf numFmtId="0" fontId="96" fillId="33" borderId="32" xfId="64" applyFont="1" applyFill="1" applyBorder="1" applyAlignment="1">
      <alignment horizontal="center" vertical="center"/>
      <protection/>
    </xf>
    <xf numFmtId="0" fontId="96" fillId="33" borderId="16" xfId="64" applyFont="1" applyFill="1" applyBorder="1" applyAlignment="1">
      <alignment horizontal="left" vertical="center"/>
      <protection/>
    </xf>
    <xf numFmtId="49" fontId="96" fillId="33" borderId="12" xfId="64" applyNumberFormat="1" applyFont="1" applyFill="1" applyBorder="1" applyAlignment="1">
      <alignment horizontal="center" vertical="center"/>
      <protection/>
    </xf>
    <xf numFmtId="0" fontId="96" fillId="33" borderId="12" xfId="64" applyFont="1" applyFill="1" applyBorder="1" applyAlignment="1">
      <alignment horizontal="center" vertical="center"/>
      <protection/>
    </xf>
    <xf numFmtId="1" fontId="96" fillId="35" borderId="12" xfId="64" applyNumberFormat="1" applyFont="1" applyFill="1" applyBorder="1" applyAlignment="1">
      <alignment horizontal="center" vertical="center"/>
      <protection/>
    </xf>
    <xf numFmtId="2" fontId="96" fillId="33" borderId="12" xfId="64" applyNumberFormat="1" applyFont="1" applyFill="1" applyBorder="1" applyAlignment="1">
      <alignment horizontal="center" vertical="center"/>
      <protection/>
    </xf>
    <xf numFmtId="0" fontId="96" fillId="33" borderId="14" xfId="0" applyFont="1" applyFill="1" applyBorder="1" applyAlignment="1">
      <alignment horizontal="center" vertical="center"/>
    </xf>
    <xf numFmtId="1" fontId="96" fillId="35" borderId="14" xfId="0" applyNumberFormat="1" applyFont="1" applyFill="1" applyBorder="1" applyAlignment="1">
      <alignment horizontal="center" vertical="center"/>
    </xf>
    <xf numFmtId="0" fontId="96" fillId="0" borderId="14" xfId="0" applyFont="1" applyFill="1" applyBorder="1" applyAlignment="1">
      <alignment horizontal="center" vertical="center"/>
    </xf>
    <xf numFmtId="2" fontId="96" fillId="33" borderId="14" xfId="0" applyNumberFormat="1" applyFont="1" applyFill="1" applyBorder="1" applyAlignment="1">
      <alignment horizontal="center" vertical="center"/>
    </xf>
    <xf numFmtId="49" fontId="96" fillId="33" borderId="14" xfId="0" applyNumberFormat="1" applyFont="1" applyFill="1" applyBorder="1" applyAlignment="1">
      <alignment horizontal="center" vertical="center"/>
    </xf>
    <xf numFmtId="9" fontId="96" fillId="33" borderId="14" xfId="64" applyNumberFormat="1" applyFont="1" applyFill="1" applyBorder="1" applyAlignment="1">
      <alignment horizontal="center" vertical="center"/>
      <protection/>
    </xf>
    <xf numFmtId="9" fontId="96" fillId="33" borderId="18" xfId="64" applyNumberFormat="1" applyFont="1" applyFill="1" applyBorder="1" applyAlignment="1">
      <alignment horizontal="center" vertical="center"/>
      <protection/>
    </xf>
    <xf numFmtId="0" fontId="35" fillId="33" borderId="0" xfId="64" applyFont="1" applyFill="1" applyAlignment="1">
      <alignment vertical="center"/>
      <protection/>
    </xf>
    <xf numFmtId="0" fontId="96" fillId="33" borderId="11" xfId="0" applyFont="1" applyFill="1" applyBorder="1" applyAlignment="1">
      <alignment horizontal="center" vertical="center"/>
    </xf>
    <xf numFmtId="1" fontId="96" fillId="35" borderId="11" xfId="0" applyNumberFormat="1" applyFont="1" applyFill="1" applyBorder="1" applyAlignment="1">
      <alignment horizontal="center" vertical="center"/>
    </xf>
    <xf numFmtId="0" fontId="96" fillId="0" borderId="11" xfId="0" applyFont="1" applyFill="1" applyBorder="1" applyAlignment="1">
      <alignment horizontal="center" vertical="center"/>
    </xf>
    <xf numFmtId="2" fontId="96" fillId="33" borderId="11" xfId="0" applyNumberFormat="1" applyFont="1" applyFill="1" applyBorder="1" applyAlignment="1">
      <alignment horizontal="center" vertical="center"/>
    </xf>
    <xf numFmtId="49" fontId="96" fillId="33" borderId="11" xfId="0" applyNumberFormat="1" applyFont="1" applyFill="1" applyBorder="1" applyAlignment="1">
      <alignment horizontal="center" vertical="center"/>
    </xf>
    <xf numFmtId="9" fontId="96" fillId="33" borderId="11" xfId="64" applyNumberFormat="1" applyFont="1" applyFill="1" applyBorder="1" applyAlignment="1">
      <alignment horizontal="center" vertical="center"/>
      <protection/>
    </xf>
    <xf numFmtId="9" fontId="96" fillId="33" borderId="19" xfId="64" applyNumberFormat="1" applyFont="1" applyFill="1" applyBorder="1" applyAlignment="1">
      <alignment horizontal="center" vertical="center"/>
      <protection/>
    </xf>
    <xf numFmtId="0" fontId="96" fillId="33" borderId="12" xfId="0" applyFont="1" applyFill="1" applyBorder="1" applyAlignment="1">
      <alignment horizontal="center" vertical="center"/>
    </xf>
    <xf numFmtId="1" fontId="96" fillId="35" borderId="12" xfId="0" applyNumberFormat="1" applyFont="1" applyFill="1" applyBorder="1" applyAlignment="1">
      <alignment horizontal="center" vertical="center"/>
    </xf>
    <xf numFmtId="0" fontId="96" fillId="0" borderId="12" xfId="0" applyFont="1" applyFill="1" applyBorder="1" applyAlignment="1">
      <alignment horizontal="center" vertical="center"/>
    </xf>
    <xf numFmtId="2" fontId="96" fillId="33" borderId="12" xfId="0" applyNumberFormat="1" applyFont="1" applyFill="1" applyBorder="1" applyAlignment="1">
      <alignment horizontal="center" vertical="center"/>
    </xf>
    <xf numFmtId="49" fontId="96" fillId="33" borderId="12" xfId="0" applyNumberFormat="1" applyFont="1" applyFill="1" applyBorder="1" applyAlignment="1">
      <alignment horizontal="center" vertical="center"/>
    </xf>
    <xf numFmtId="9" fontId="96" fillId="33" borderId="12" xfId="64" applyNumberFormat="1" applyFont="1" applyFill="1" applyBorder="1" applyAlignment="1">
      <alignment horizontal="center" vertical="center"/>
      <protection/>
    </xf>
    <xf numFmtId="9" fontId="96" fillId="33" borderId="20" xfId="64" applyNumberFormat="1" applyFont="1" applyFill="1" applyBorder="1" applyAlignment="1">
      <alignment horizontal="center" vertical="center"/>
      <protection/>
    </xf>
    <xf numFmtId="0" fontId="96" fillId="35" borderId="11" xfId="0" applyFont="1" applyFill="1" applyBorder="1" applyAlignment="1">
      <alignment horizontal="center" vertical="center"/>
    </xf>
    <xf numFmtId="0" fontId="96" fillId="35" borderId="12" xfId="0" applyFont="1" applyFill="1" applyBorder="1" applyAlignment="1">
      <alignment horizontal="center" vertical="center"/>
    </xf>
    <xf numFmtId="0" fontId="96" fillId="33" borderId="13" xfId="0" applyFont="1" applyFill="1" applyBorder="1" applyAlignment="1">
      <alignment horizontal="left" vertical="center"/>
    </xf>
    <xf numFmtId="0" fontId="96" fillId="33" borderId="14" xfId="0" applyFont="1" applyFill="1" applyBorder="1" applyAlignment="1">
      <alignment horizontal="left" vertical="center"/>
    </xf>
    <xf numFmtId="0" fontId="96" fillId="33" borderId="15" xfId="0" applyFont="1" applyFill="1" applyBorder="1" applyAlignment="1">
      <alignment horizontal="left" vertical="center"/>
    </xf>
    <xf numFmtId="0" fontId="96" fillId="33" borderId="11" xfId="0" applyFont="1" applyFill="1" applyBorder="1" applyAlignment="1">
      <alignment horizontal="left" vertical="center"/>
    </xf>
    <xf numFmtId="0" fontId="36" fillId="35" borderId="0" xfId="64" applyFont="1" applyFill="1" applyAlignment="1">
      <alignment vertical="center"/>
      <protection/>
    </xf>
    <xf numFmtId="0" fontId="96" fillId="33" borderId="16" xfId="0" applyFont="1" applyFill="1" applyBorder="1" applyAlignment="1">
      <alignment horizontal="left" vertical="center"/>
    </xf>
    <xf numFmtId="0" fontId="96" fillId="33" borderId="12" xfId="0" applyFont="1" applyFill="1" applyBorder="1" applyAlignment="1">
      <alignment horizontal="left" vertical="center"/>
    </xf>
    <xf numFmtId="0" fontId="96" fillId="33" borderId="32" xfId="0" applyFont="1" applyFill="1" applyBorder="1" applyAlignment="1">
      <alignment horizontal="center" vertical="center"/>
    </xf>
    <xf numFmtId="49" fontId="96" fillId="33" borderId="32" xfId="0" applyNumberFormat="1" applyFont="1" applyFill="1" applyBorder="1" applyAlignment="1">
      <alignment horizontal="center" vertical="center"/>
    </xf>
    <xf numFmtId="9" fontId="96" fillId="33" borderId="32" xfId="64" applyNumberFormat="1" applyFont="1" applyFill="1" applyBorder="1" applyAlignment="1">
      <alignment horizontal="center" vertical="center"/>
      <protection/>
    </xf>
    <xf numFmtId="9" fontId="96" fillId="33" borderId="37" xfId="64" applyNumberFormat="1" applyFont="1" applyFill="1" applyBorder="1" applyAlignment="1">
      <alignment horizontal="center" vertical="center"/>
      <protection/>
    </xf>
    <xf numFmtId="0" fontId="96" fillId="0" borderId="17" xfId="0" applyFont="1" applyFill="1" applyBorder="1" applyAlignment="1">
      <alignment horizontal="center" vertical="center"/>
    </xf>
    <xf numFmtId="9" fontId="96" fillId="33" borderId="17" xfId="64" applyNumberFormat="1" applyFont="1" applyFill="1" applyBorder="1" applyAlignment="1">
      <alignment horizontal="center" vertical="center"/>
      <protection/>
    </xf>
    <xf numFmtId="9" fontId="96" fillId="33" borderId="34" xfId="64" applyNumberFormat="1" applyFont="1" applyFill="1" applyBorder="1" applyAlignment="1">
      <alignment horizontal="center" vertical="center"/>
      <protection/>
    </xf>
    <xf numFmtId="0" fontId="96" fillId="33" borderId="14" xfId="64" applyFont="1" applyFill="1" applyBorder="1" applyAlignment="1">
      <alignment horizontal="left" vertical="center"/>
      <protection/>
    </xf>
    <xf numFmtId="0" fontId="96" fillId="33" borderId="14" xfId="64" applyNumberFormat="1" applyFont="1" applyFill="1" applyBorder="1" applyAlignment="1">
      <alignment horizontal="center" vertical="center"/>
      <protection/>
    </xf>
    <xf numFmtId="0" fontId="96" fillId="33" borderId="14" xfId="64" applyFont="1" applyFill="1" applyBorder="1" applyAlignment="1" applyProtection="1">
      <alignment horizontal="center" vertical="center"/>
      <protection locked="0"/>
    </xf>
    <xf numFmtId="0" fontId="96" fillId="33" borderId="11" xfId="64" applyFont="1" applyFill="1" applyBorder="1" applyAlignment="1">
      <alignment horizontal="left" vertical="center"/>
      <protection/>
    </xf>
    <xf numFmtId="0" fontId="96" fillId="33" borderId="11" xfId="64" applyNumberFormat="1" applyFont="1" applyFill="1" applyBorder="1" applyAlignment="1">
      <alignment horizontal="center" vertical="center"/>
      <protection/>
    </xf>
    <xf numFmtId="0" fontId="96" fillId="33" borderId="11" xfId="64" applyFont="1" applyFill="1" applyBorder="1" applyAlignment="1" applyProtection="1">
      <alignment horizontal="center" vertical="center"/>
      <protection locked="0"/>
    </xf>
    <xf numFmtId="0" fontId="96" fillId="33" borderId="12" xfId="64" applyFont="1" applyFill="1" applyBorder="1" applyAlignment="1">
      <alignment horizontal="left" vertical="center"/>
      <protection/>
    </xf>
    <xf numFmtId="0" fontId="96" fillId="33" borderId="12" xfId="64" applyNumberFormat="1" applyFont="1" applyFill="1" applyBorder="1" applyAlignment="1">
      <alignment horizontal="center" vertical="center"/>
      <protection/>
    </xf>
    <xf numFmtId="0" fontId="96" fillId="33" borderId="12" xfId="64" applyFont="1" applyFill="1" applyBorder="1" applyAlignment="1" applyProtection="1">
      <alignment horizontal="center" vertical="center"/>
      <protection locked="0"/>
    </xf>
    <xf numFmtId="2" fontId="96" fillId="33" borderId="32" xfId="64" applyNumberFormat="1" applyFont="1" applyFill="1" applyBorder="1" applyAlignment="1">
      <alignment horizontal="center" vertical="center"/>
      <protection/>
    </xf>
    <xf numFmtId="49" fontId="96" fillId="33" borderId="32" xfId="64" applyNumberFormat="1" applyFont="1" applyFill="1" applyBorder="1" applyAlignment="1">
      <alignment horizontal="center" vertical="center"/>
      <protection/>
    </xf>
    <xf numFmtId="0" fontId="96" fillId="35" borderId="14" xfId="64" applyFont="1" applyFill="1" applyBorder="1" applyAlignment="1">
      <alignment horizontal="center" vertical="center"/>
      <protection/>
    </xf>
    <xf numFmtId="0" fontId="96" fillId="0" borderId="14" xfId="64" applyFont="1" applyFill="1" applyBorder="1" applyAlignment="1">
      <alignment horizontal="center" vertical="center"/>
      <protection/>
    </xf>
    <xf numFmtId="0" fontId="96" fillId="35" borderId="11" xfId="64" applyFont="1" applyFill="1" applyBorder="1" applyAlignment="1">
      <alignment horizontal="center" vertical="center"/>
      <protection/>
    </xf>
    <xf numFmtId="0" fontId="96" fillId="0" borderId="11" xfId="64" applyFont="1" applyFill="1" applyBorder="1" applyAlignment="1">
      <alignment horizontal="center" vertical="center"/>
      <protection/>
    </xf>
    <xf numFmtId="0" fontId="96" fillId="35" borderId="12" xfId="64" applyFont="1" applyFill="1" applyBorder="1" applyAlignment="1">
      <alignment horizontal="center" vertical="center"/>
      <protection/>
    </xf>
    <xf numFmtId="0" fontId="96" fillId="0" borderId="12" xfId="64" applyFont="1" applyFill="1" applyBorder="1" applyAlignment="1">
      <alignment horizontal="center" vertical="center"/>
      <protection/>
    </xf>
    <xf numFmtId="0" fontId="96" fillId="33" borderId="32" xfId="64" applyFont="1" applyFill="1" applyBorder="1" applyAlignment="1" applyProtection="1">
      <alignment horizontal="center" vertical="center"/>
      <protection locked="0"/>
    </xf>
    <xf numFmtId="0" fontId="96" fillId="33" borderId="38" xfId="64" applyFont="1" applyFill="1" applyBorder="1" applyAlignment="1">
      <alignment horizontal="left" vertical="center"/>
      <protection/>
    </xf>
    <xf numFmtId="0" fontId="96" fillId="33" borderId="32" xfId="64" applyFont="1" applyFill="1" applyBorder="1" applyAlignment="1">
      <alignment horizontal="left" vertical="center"/>
      <protection/>
    </xf>
    <xf numFmtId="1" fontId="96" fillId="35" borderId="32" xfId="64" applyNumberFormat="1" applyFont="1" applyFill="1" applyBorder="1" applyAlignment="1">
      <alignment horizontal="center" vertical="center"/>
      <protection/>
    </xf>
    <xf numFmtId="0" fontId="96" fillId="33" borderId="32" xfId="64" applyNumberFormat="1" applyFont="1" applyFill="1" applyBorder="1" applyAlignment="1">
      <alignment horizontal="center" vertical="center"/>
      <protection/>
    </xf>
    <xf numFmtId="2" fontId="96" fillId="33" borderId="26" xfId="64" applyNumberFormat="1" applyFont="1" applyFill="1" applyBorder="1" applyAlignment="1">
      <alignment horizontal="center" vertical="center"/>
      <protection/>
    </xf>
    <xf numFmtId="170" fontId="96" fillId="33" borderId="14" xfId="64" applyNumberFormat="1" applyFont="1" applyFill="1" applyBorder="1" applyAlignment="1">
      <alignment horizontal="center" vertical="center"/>
      <protection/>
    </xf>
    <xf numFmtId="0" fontId="97" fillId="33" borderId="14" xfId="64" applyFont="1" applyFill="1" applyBorder="1" applyAlignment="1">
      <alignment horizontal="center" vertical="center"/>
      <protection/>
    </xf>
    <xf numFmtId="170" fontId="96" fillId="35" borderId="14" xfId="64" applyNumberFormat="1" applyFont="1" applyFill="1" applyBorder="1" applyAlignment="1">
      <alignment horizontal="center" vertical="center"/>
      <protection/>
    </xf>
    <xf numFmtId="170" fontId="96" fillId="33" borderId="11" xfId="64" applyNumberFormat="1" applyFont="1" applyFill="1" applyBorder="1" applyAlignment="1">
      <alignment horizontal="center" vertical="center"/>
      <protection/>
    </xf>
    <xf numFmtId="0" fontId="96" fillId="33" borderId="27" xfId="64" applyFont="1" applyFill="1" applyBorder="1" applyAlignment="1">
      <alignment horizontal="left" vertical="center"/>
      <protection/>
    </xf>
    <xf numFmtId="0" fontId="96" fillId="33" borderId="17" xfId="64" applyFont="1" applyFill="1" applyBorder="1" applyAlignment="1">
      <alignment horizontal="left" vertical="center"/>
      <protection/>
    </xf>
    <xf numFmtId="0" fontId="96" fillId="33" borderId="17" xfId="64" applyFont="1" applyFill="1" applyBorder="1" applyAlignment="1">
      <alignment horizontal="center" vertical="center"/>
      <protection/>
    </xf>
    <xf numFmtId="0" fontId="96" fillId="35" borderId="17" xfId="64" applyFont="1" applyFill="1" applyBorder="1" applyAlignment="1">
      <alignment horizontal="center" vertical="center"/>
      <protection/>
    </xf>
    <xf numFmtId="2" fontId="96" fillId="33" borderId="17" xfId="64" applyNumberFormat="1" applyFont="1" applyFill="1" applyBorder="1" applyAlignment="1">
      <alignment horizontal="center" vertical="center"/>
      <protection/>
    </xf>
    <xf numFmtId="49" fontId="96" fillId="33" borderId="17" xfId="64" applyNumberFormat="1" applyFont="1" applyFill="1" applyBorder="1" applyAlignment="1">
      <alignment horizontal="center" vertical="center"/>
      <protection/>
    </xf>
    <xf numFmtId="9" fontId="96" fillId="33" borderId="14" xfId="67" applyFont="1" applyFill="1" applyBorder="1" applyAlignment="1">
      <alignment horizontal="center" vertical="center"/>
    </xf>
    <xf numFmtId="9" fontId="96" fillId="33" borderId="18" xfId="67" applyFont="1" applyFill="1" applyBorder="1" applyAlignment="1">
      <alignment horizontal="center" vertical="center"/>
    </xf>
    <xf numFmtId="9" fontId="96" fillId="33" borderId="11" xfId="67" applyFont="1" applyFill="1" applyBorder="1" applyAlignment="1">
      <alignment horizontal="center" vertical="center"/>
    </xf>
    <xf numFmtId="9" fontId="96" fillId="33" borderId="19" xfId="67" applyFont="1" applyFill="1" applyBorder="1" applyAlignment="1">
      <alignment horizontal="center" vertical="center"/>
    </xf>
    <xf numFmtId="0" fontId="96" fillId="35" borderId="32" xfId="64" applyFont="1" applyFill="1" applyBorder="1" applyAlignment="1">
      <alignment horizontal="center" vertical="center"/>
      <protection/>
    </xf>
    <xf numFmtId="9" fontId="96" fillId="33" borderId="32" xfId="67" applyFont="1" applyFill="1" applyBorder="1" applyAlignment="1">
      <alignment horizontal="center" vertical="center"/>
    </xf>
    <xf numFmtId="9" fontId="96" fillId="33" borderId="37" xfId="67" applyFont="1" applyFill="1" applyBorder="1" applyAlignment="1">
      <alignment horizontal="center" vertical="center"/>
    </xf>
    <xf numFmtId="170" fontId="96" fillId="33" borderId="12" xfId="64" applyNumberFormat="1" applyFont="1" applyFill="1" applyBorder="1" applyAlignment="1">
      <alignment horizontal="center" vertical="center"/>
      <protection/>
    </xf>
    <xf numFmtId="9" fontId="96" fillId="33" borderId="12" xfId="67" applyFont="1" applyFill="1" applyBorder="1" applyAlignment="1">
      <alignment horizontal="center" vertical="center"/>
    </xf>
    <xf numFmtId="9" fontId="96" fillId="33" borderId="20" xfId="67" applyFont="1" applyFill="1" applyBorder="1" applyAlignment="1">
      <alignment horizontal="center" vertical="center"/>
    </xf>
    <xf numFmtId="2" fontId="96" fillId="33" borderId="39" xfId="64" applyNumberFormat="1" applyFont="1" applyFill="1" applyBorder="1" applyAlignment="1">
      <alignment horizontal="center" vertical="center"/>
      <protection/>
    </xf>
    <xf numFmtId="0" fontId="96" fillId="33" borderId="40" xfId="64" applyFont="1" applyFill="1" applyBorder="1" applyAlignment="1">
      <alignment horizontal="left" vertical="center"/>
      <protection/>
    </xf>
    <xf numFmtId="9" fontId="96" fillId="33" borderId="41" xfId="67" applyFont="1" applyFill="1" applyBorder="1" applyAlignment="1">
      <alignment horizontal="center" vertical="center"/>
    </xf>
    <xf numFmtId="9" fontId="96" fillId="33" borderId="42" xfId="67" applyFont="1" applyFill="1" applyBorder="1" applyAlignment="1">
      <alignment horizontal="center" vertical="center"/>
    </xf>
    <xf numFmtId="9" fontId="96" fillId="33" borderId="43" xfId="67" applyFont="1" applyFill="1" applyBorder="1" applyAlignment="1">
      <alignment horizontal="center" vertical="center"/>
    </xf>
    <xf numFmtId="1" fontId="96" fillId="35" borderId="17" xfId="64" applyNumberFormat="1" applyFont="1" applyFill="1" applyBorder="1" applyAlignment="1">
      <alignment horizontal="center" vertical="center"/>
      <protection/>
    </xf>
    <xf numFmtId="0" fontId="96" fillId="35" borderId="17" xfId="64" applyNumberFormat="1" applyFont="1" applyFill="1" applyBorder="1" applyAlignment="1">
      <alignment horizontal="center" vertical="center"/>
      <protection/>
    </xf>
    <xf numFmtId="9" fontId="96" fillId="35" borderId="17" xfId="67" applyFont="1" applyFill="1" applyBorder="1" applyAlignment="1">
      <alignment horizontal="center" vertical="center"/>
    </xf>
    <xf numFmtId="9" fontId="96" fillId="35" borderId="44" xfId="67" applyFont="1" applyFill="1" applyBorder="1" applyAlignment="1">
      <alignment horizontal="center" vertical="center"/>
    </xf>
    <xf numFmtId="9" fontId="96" fillId="35" borderId="34" xfId="67" applyFont="1" applyFill="1" applyBorder="1" applyAlignment="1">
      <alignment horizontal="center" vertical="center"/>
    </xf>
    <xf numFmtId="0" fontId="15" fillId="33" borderId="0" xfId="64" applyFont="1" applyFill="1" applyAlignment="1">
      <alignment vertical="center"/>
      <protection/>
    </xf>
    <xf numFmtId="0" fontId="96" fillId="33" borderId="38" xfId="0" applyFont="1" applyFill="1" applyBorder="1" applyAlignment="1">
      <alignment horizontal="left" vertical="center"/>
    </xf>
    <xf numFmtId="0" fontId="96" fillId="33" borderId="32" xfId="0" applyFont="1" applyFill="1" applyBorder="1" applyAlignment="1">
      <alignment horizontal="left" vertical="center"/>
    </xf>
    <xf numFmtId="1" fontId="96" fillId="35" borderId="32" xfId="0" applyNumberFormat="1" applyFont="1" applyFill="1" applyBorder="1" applyAlignment="1">
      <alignment horizontal="center" vertical="center"/>
    </xf>
    <xf numFmtId="0" fontId="96" fillId="0" borderId="32" xfId="0" applyFont="1" applyFill="1" applyBorder="1" applyAlignment="1">
      <alignment horizontal="center" vertical="center"/>
    </xf>
    <xf numFmtId="49" fontId="96" fillId="33" borderId="45" xfId="0" applyNumberFormat="1" applyFont="1" applyFill="1" applyBorder="1" applyAlignment="1">
      <alignment horizontal="center" vertical="center"/>
    </xf>
    <xf numFmtId="9" fontId="96" fillId="33" borderId="45" xfId="64" applyNumberFormat="1" applyFont="1" applyFill="1" applyBorder="1" applyAlignment="1">
      <alignment horizontal="center" vertical="center"/>
      <protection/>
    </xf>
    <xf numFmtId="9" fontId="96" fillId="33" borderId="46" xfId="64" applyNumberFormat="1" applyFont="1" applyFill="1" applyBorder="1" applyAlignment="1">
      <alignment horizontal="center" vertical="center"/>
      <protection/>
    </xf>
    <xf numFmtId="0" fontId="96" fillId="35" borderId="13" xfId="0" applyFont="1" applyFill="1" applyBorder="1" applyAlignment="1">
      <alignment/>
    </xf>
    <xf numFmtId="0" fontId="96" fillId="35" borderId="14" xfId="0" applyFont="1" applyFill="1" applyBorder="1" applyAlignment="1">
      <alignment/>
    </xf>
    <xf numFmtId="0" fontId="96" fillId="35" borderId="14" xfId="0" applyFont="1" applyFill="1" applyBorder="1" applyAlignment="1">
      <alignment horizontal="center"/>
    </xf>
    <xf numFmtId="0" fontId="96" fillId="35" borderId="14" xfId="64" applyFont="1" applyFill="1" applyBorder="1" applyAlignment="1" applyProtection="1">
      <alignment horizontal="center" vertical="center"/>
      <protection locked="0"/>
    </xf>
    <xf numFmtId="2" fontId="96" fillId="35" borderId="14" xfId="64" applyNumberFormat="1" applyFont="1" applyFill="1" applyBorder="1" applyAlignment="1">
      <alignment horizontal="center" vertical="center"/>
      <protection/>
    </xf>
    <xf numFmtId="49" fontId="96" fillId="35" borderId="14" xfId="64" applyNumberFormat="1" applyFont="1" applyFill="1" applyBorder="1" applyAlignment="1">
      <alignment horizontal="center" vertical="center"/>
      <protection/>
    </xf>
    <xf numFmtId="0" fontId="98" fillId="33" borderId="0" xfId="64" applyFont="1" applyFill="1" applyAlignment="1">
      <alignment vertical="center"/>
      <protection/>
    </xf>
    <xf numFmtId="0" fontId="96" fillId="35" borderId="15" xfId="0" applyFont="1" applyFill="1" applyBorder="1" applyAlignment="1">
      <alignment/>
    </xf>
    <xf numFmtId="0" fontId="96" fillId="35" borderId="11" xfId="0" applyFont="1" applyFill="1" applyBorder="1" applyAlignment="1">
      <alignment/>
    </xf>
    <xf numFmtId="0" fontId="96" fillId="35" borderId="11" xfId="0" applyFont="1" applyFill="1" applyBorder="1" applyAlignment="1">
      <alignment horizontal="center"/>
    </xf>
    <xf numFmtId="0" fontId="96" fillId="35" borderId="11" xfId="64" applyFont="1" applyFill="1" applyBorder="1" applyAlignment="1" applyProtection="1">
      <alignment horizontal="center" vertical="center"/>
      <protection locked="0"/>
    </xf>
    <xf numFmtId="2" fontId="96" fillId="35" borderId="11" xfId="64" applyNumberFormat="1" applyFont="1" applyFill="1" applyBorder="1" applyAlignment="1">
      <alignment horizontal="center" vertical="center"/>
      <protection/>
    </xf>
    <xf numFmtId="49" fontId="96" fillId="35" borderId="11" xfId="64" applyNumberFormat="1" applyFont="1" applyFill="1" applyBorder="1" applyAlignment="1">
      <alignment horizontal="center" vertical="center"/>
      <protection/>
    </xf>
    <xf numFmtId="0" fontId="96" fillId="35" borderId="16" xfId="0" applyFont="1" applyFill="1" applyBorder="1" applyAlignment="1">
      <alignment/>
    </xf>
    <xf numFmtId="0" fontId="96" fillId="35" borderId="12" xfId="0" applyFont="1" applyFill="1" applyBorder="1" applyAlignment="1">
      <alignment/>
    </xf>
    <xf numFmtId="0" fontId="96" fillId="35" borderId="12" xfId="0" applyFont="1" applyFill="1" applyBorder="1" applyAlignment="1">
      <alignment horizontal="center"/>
    </xf>
    <xf numFmtId="0" fontId="96" fillId="35" borderId="12" xfId="64" applyFont="1" applyFill="1" applyBorder="1" applyAlignment="1" applyProtection="1">
      <alignment horizontal="center" vertical="center"/>
      <protection locked="0"/>
    </xf>
    <xf numFmtId="2" fontId="96" fillId="35" borderId="12" xfId="64" applyNumberFormat="1" applyFont="1" applyFill="1" applyBorder="1" applyAlignment="1">
      <alignment horizontal="center" vertical="center"/>
      <protection/>
    </xf>
    <xf numFmtId="49" fontId="96" fillId="35" borderId="12" xfId="64" applyNumberFormat="1" applyFont="1" applyFill="1" applyBorder="1" applyAlignment="1">
      <alignment horizontal="center" vertical="center"/>
      <protection/>
    </xf>
    <xf numFmtId="0" fontId="96" fillId="33" borderId="17" xfId="64" applyNumberFormat="1" applyFont="1" applyFill="1" applyBorder="1" applyAlignment="1">
      <alignment horizontal="center" vertical="center"/>
      <protection/>
    </xf>
    <xf numFmtId="0" fontId="96" fillId="33" borderId="17" xfId="64" applyFont="1" applyFill="1" applyBorder="1" applyAlignment="1" applyProtection="1">
      <alignment horizontal="center" vertical="center"/>
      <protection locked="0"/>
    </xf>
    <xf numFmtId="0" fontId="7" fillId="33" borderId="14" xfId="0" applyFont="1" applyFill="1" applyBorder="1" applyAlignment="1" applyProtection="1">
      <alignment horizontal="center" vertical="center" wrapText="1"/>
      <protection locked="0"/>
    </xf>
    <xf numFmtId="0" fontId="7" fillId="33" borderId="11" xfId="0" applyFont="1" applyFill="1" applyBorder="1" applyAlignment="1" applyProtection="1">
      <alignment horizontal="center" vertical="center" wrapText="1"/>
      <protection locked="0"/>
    </xf>
    <xf numFmtId="0" fontId="7" fillId="33" borderId="17" xfId="0" applyFont="1" applyFill="1" applyBorder="1" applyAlignment="1" applyProtection="1">
      <alignment horizontal="center" vertical="center" wrapText="1"/>
      <protection locked="0"/>
    </xf>
    <xf numFmtId="0" fontId="5" fillId="35" borderId="0" xfId="0" applyFont="1" applyFill="1" applyBorder="1" applyAlignment="1" applyProtection="1">
      <alignment vertical="center"/>
      <protection locked="0"/>
    </xf>
    <xf numFmtId="0" fontId="5" fillId="35" borderId="0" xfId="0" applyFont="1" applyFill="1" applyBorder="1" applyAlignment="1" applyProtection="1">
      <alignment vertical="center" wrapText="1"/>
      <protection locked="0"/>
    </xf>
    <xf numFmtId="0" fontId="5" fillId="35" borderId="0" xfId="0" applyFont="1" applyFill="1" applyBorder="1" applyAlignment="1" applyProtection="1">
      <alignment horizontal="left" vertical="center" wrapText="1"/>
      <protection locked="0"/>
    </xf>
    <xf numFmtId="0" fontId="8" fillId="35" borderId="0" xfId="0" applyFont="1" applyFill="1" applyBorder="1" applyAlignment="1" applyProtection="1">
      <alignment horizontal="center" vertical="center"/>
      <protection locked="0"/>
    </xf>
    <xf numFmtId="0" fontId="5" fillId="35" borderId="0" xfId="0" applyFont="1" applyFill="1" applyAlignment="1" applyProtection="1">
      <alignment vertical="center"/>
      <protection locked="0"/>
    </xf>
    <xf numFmtId="0" fontId="5" fillId="35" borderId="0" xfId="0" applyFont="1" applyFill="1" applyBorder="1" applyAlignment="1" applyProtection="1">
      <alignment horizontal="left" vertical="center"/>
      <protection locked="0"/>
    </xf>
    <xf numFmtId="0" fontId="8" fillId="35" borderId="0" xfId="0" applyFont="1" applyFill="1" applyBorder="1" applyAlignment="1" applyProtection="1">
      <alignment horizontal="center"/>
      <protection locked="0"/>
    </xf>
    <xf numFmtId="0" fontId="5" fillId="35" borderId="0" xfId="0" applyFont="1" applyFill="1" applyAlignment="1" applyProtection="1">
      <alignment/>
      <protection locked="0"/>
    </xf>
    <xf numFmtId="0" fontId="27" fillId="0" borderId="0" xfId="0" applyFont="1" applyAlignment="1">
      <alignment horizontal="left"/>
    </xf>
    <xf numFmtId="0" fontId="5" fillId="33" borderId="34" xfId="0" applyFont="1" applyFill="1" applyBorder="1" applyAlignment="1" applyProtection="1">
      <alignment horizontal="left" vertical="center"/>
      <protection locked="0"/>
    </xf>
    <xf numFmtId="0" fontId="7" fillId="36" borderId="41" xfId="0" applyFont="1" applyFill="1" applyBorder="1" applyAlignment="1" applyProtection="1">
      <alignment horizontal="center" vertical="center"/>
      <protection locked="0"/>
    </xf>
    <xf numFmtId="0" fontId="7" fillId="36" borderId="42" xfId="0" applyFont="1" applyFill="1" applyBorder="1" applyAlignment="1" applyProtection="1">
      <alignment horizontal="center" vertical="center"/>
      <protection locked="0"/>
    </xf>
    <xf numFmtId="0" fontId="7" fillId="36" borderId="44" xfId="0" applyFont="1" applyFill="1" applyBorder="1" applyAlignment="1" applyProtection="1">
      <alignment horizontal="center" vertical="center"/>
      <protection locked="0"/>
    </xf>
    <xf numFmtId="0" fontId="6" fillId="33" borderId="47" xfId="0" applyFont="1" applyFill="1" applyBorder="1" applyAlignment="1" applyProtection="1">
      <alignment horizontal="center" vertical="center"/>
      <protection locked="0"/>
    </xf>
    <xf numFmtId="0" fontId="7" fillId="36" borderId="41" xfId="0" applyFont="1" applyFill="1" applyBorder="1" applyAlignment="1" applyProtection="1">
      <alignment horizontal="center" vertical="center" wrapText="1"/>
      <protection locked="0"/>
    </xf>
    <xf numFmtId="0" fontId="7" fillId="36" borderId="42" xfId="0" applyFont="1" applyFill="1" applyBorder="1" applyAlignment="1" applyProtection="1">
      <alignment horizontal="center" vertical="center" wrapText="1"/>
      <protection locked="0"/>
    </xf>
    <xf numFmtId="0" fontId="7" fillId="36" borderId="44"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vertical="center"/>
      <protection/>
    </xf>
    <xf numFmtId="0" fontId="7" fillId="4" borderId="29" xfId="0" applyFont="1" applyFill="1" applyBorder="1" applyAlignment="1" applyProtection="1">
      <alignment horizontal="center" vertical="center"/>
      <protection/>
    </xf>
    <xf numFmtId="0" fontId="7" fillId="4" borderId="29"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vertical="center"/>
      <protection locked="0"/>
    </xf>
    <xf numFmtId="0" fontId="6" fillId="33" borderId="48" xfId="0" applyFont="1" applyFill="1" applyBorder="1" applyAlignment="1" applyProtection="1">
      <alignment horizontal="center" vertical="center"/>
      <protection locked="0"/>
    </xf>
    <xf numFmtId="0" fontId="7" fillId="35" borderId="18" xfId="0" applyFont="1" applyFill="1" applyBorder="1" applyAlignment="1" applyProtection="1">
      <alignment horizontal="center" vertical="center" wrapText="1"/>
      <protection hidden="1"/>
    </xf>
    <xf numFmtId="0" fontId="7" fillId="35" borderId="19" xfId="0" applyFont="1" applyFill="1" applyBorder="1" applyAlignment="1" applyProtection="1">
      <alignment horizontal="center" vertical="center" wrapText="1"/>
      <protection hidden="1"/>
    </xf>
    <xf numFmtId="0" fontId="7" fillId="35" borderId="34" xfId="0" applyFont="1" applyFill="1" applyBorder="1" applyAlignment="1" applyProtection="1">
      <alignment horizontal="center" vertical="center" wrapText="1"/>
      <protection hidden="1"/>
    </xf>
    <xf numFmtId="0" fontId="7" fillId="4" borderId="31"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xf>
    <xf numFmtId="0" fontId="7" fillId="4" borderId="18" xfId="0" applyFont="1" applyFill="1" applyBorder="1" applyAlignment="1" applyProtection="1">
      <alignment horizontal="center" vertical="center"/>
      <protection/>
    </xf>
    <xf numFmtId="0" fontId="7" fillId="4" borderId="15" xfId="0" applyFont="1" applyFill="1" applyBorder="1" applyAlignment="1" applyProtection="1">
      <alignment horizontal="center" vertical="center"/>
      <protection/>
    </xf>
    <xf numFmtId="0" fontId="7" fillId="4" borderId="19" xfId="0" applyFont="1" applyFill="1" applyBorder="1" applyAlignment="1" applyProtection="1">
      <alignment horizontal="center" vertical="center"/>
      <protection/>
    </xf>
    <xf numFmtId="0" fontId="7" fillId="4" borderId="16" xfId="0" applyFont="1" applyFill="1" applyBorder="1" applyAlignment="1" applyProtection="1">
      <alignment horizontal="center" vertical="center"/>
      <protection/>
    </xf>
    <xf numFmtId="0" fontId="7" fillId="4" borderId="20" xfId="0" applyFont="1" applyFill="1" applyBorder="1" applyAlignment="1" applyProtection="1">
      <alignment horizontal="center" vertical="center"/>
      <protection/>
    </xf>
    <xf numFmtId="0" fontId="7" fillId="4" borderId="14" xfId="0" applyFont="1" applyFill="1" applyBorder="1" applyAlignment="1" applyProtection="1">
      <alignment horizontal="center" vertical="center"/>
      <protection/>
    </xf>
    <xf numFmtId="0" fontId="7" fillId="4" borderId="12" xfId="0" applyFont="1" applyFill="1" applyBorder="1" applyAlignment="1" applyProtection="1">
      <alignment horizontal="center" vertical="center"/>
      <protection/>
    </xf>
    <xf numFmtId="0" fontId="7" fillId="33" borderId="0" xfId="61" applyFont="1" applyFill="1" applyBorder="1" applyAlignment="1" applyProtection="1">
      <alignment vertical="center"/>
      <protection locked="0"/>
    </xf>
    <xf numFmtId="0" fontId="18" fillId="33" borderId="49" xfId="0" applyFont="1" applyFill="1" applyBorder="1" applyAlignment="1" applyProtection="1">
      <alignment horizontal="left"/>
      <protection locked="0"/>
    </xf>
    <xf numFmtId="0" fontId="5" fillId="35" borderId="0" xfId="0" applyNumberFormat="1" applyFont="1" applyFill="1" applyBorder="1" applyAlignment="1">
      <alignment horizontal="center"/>
    </xf>
    <xf numFmtId="0" fontId="5" fillId="33" borderId="0" xfId="0" applyFont="1" applyFill="1" applyBorder="1" applyAlignment="1">
      <alignment/>
    </xf>
    <xf numFmtId="0" fontId="5" fillId="33" borderId="0" xfId="0" applyFont="1" applyFill="1" applyBorder="1" applyAlignment="1">
      <alignment/>
    </xf>
    <xf numFmtId="0" fontId="7" fillId="36" borderId="29" xfId="0" applyFont="1" applyFill="1" applyBorder="1" applyAlignment="1" applyProtection="1">
      <alignment horizontal="center" vertical="center"/>
      <protection locked="0"/>
    </xf>
    <xf numFmtId="0" fontId="7" fillId="36" borderId="32" xfId="0" applyFont="1" applyFill="1" applyBorder="1" applyAlignment="1" applyProtection="1">
      <alignment horizontal="center" vertical="center"/>
      <protection locked="0"/>
    </xf>
    <xf numFmtId="0" fontId="27" fillId="0" borderId="0" xfId="0" applyFont="1" applyAlignment="1">
      <alignment horizontal="center" vertical="center"/>
    </xf>
    <xf numFmtId="0" fontId="7" fillId="36" borderId="50" xfId="0" applyFont="1" applyFill="1" applyBorder="1" applyAlignment="1" applyProtection="1">
      <alignment horizontal="center" vertical="center" wrapText="1"/>
      <protection locked="0"/>
    </xf>
    <xf numFmtId="0" fontId="7" fillId="36" borderId="51" xfId="0" applyFont="1" applyFill="1" applyBorder="1" applyAlignment="1" applyProtection="1">
      <alignment horizontal="center" vertical="center" wrapText="1"/>
      <protection locked="0"/>
    </xf>
    <xf numFmtId="49" fontId="6" fillId="33" borderId="36" xfId="0" applyNumberFormat="1" applyFont="1" applyFill="1" applyBorder="1" applyAlignment="1" applyProtection="1">
      <alignment horizontal="center" vertical="center" wrapText="1"/>
      <protection locked="0"/>
    </xf>
    <xf numFmtId="0" fontId="5" fillId="0" borderId="0" xfId="0" applyFont="1" applyBorder="1" applyAlignment="1">
      <alignment horizontal="center"/>
    </xf>
    <xf numFmtId="0" fontId="33" fillId="33" borderId="51" xfId="0" applyFont="1" applyFill="1" applyBorder="1" applyAlignment="1" applyProtection="1">
      <alignment horizontal="center" vertical="center"/>
      <protection locked="0"/>
    </xf>
    <xf numFmtId="0" fontId="27" fillId="33" borderId="0" xfId="0" applyFont="1" applyFill="1" applyBorder="1" applyAlignment="1">
      <alignment/>
    </xf>
    <xf numFmtId="0" fontId="6" fillId="0" borderId="13" xfId="64" applyFont="1" applyFill="1" applyBorder="1" applyAlignment="1">
      <alignment horizontal="left" vertical="center"/>
      <protection/>
    </xf>
    <xf numFmtId="0" fontId="9" fillId="0" borderId="0" xfId="64" applyFont="1" applyFill="1" applyAlignment="1">
      <alignment horizontal="center" vertical="center"/>
      <protection/>
    </xf>
    <xf numFmtId="0" fontId="6" fillId="0" borderId="15" xfId="64" applyFont="1" applyFill="1" applyBorder="1" applyAlignment="1">
      <alignment horizontal="left" vertical="center"/>
      <protection/>
    </xf>
    <xf numFmtId="0" fontId="96" fillId="0" borderId="13" xfId="64" applyFont="1" applyFill="1" applyBorder="1" applyAlignment="1">
      <alignment horizontal="left" vertical="center"/>
      <protection/>
    </xf>
    <xf numFmtId="49" fontId="96" fillId="0" borderId="14" xfId="64" applyNumberFormat="1" applyFont="1" applyFill="1" applyBorder="1" applyAlignment="1">
      <alignment horizontal="center" vertical="center"/>
      <protection/>
    </xf>
    <xf numFmtId="2" fontId="96" fillId="0" borderId="14" xfId="64" applyNumberFormat="1" applyFont="1" applyFill="1" applyBorder="1" applyAlignment="1">
      <alignment horizontal="center" vertical="center"/>
      <protection/>
    </xf>
    <xf numFmtId="0" fontId="96" fillId="0" borderId="15" xfId="64" applyFont="1" applyFill="1" applyBorder="1" applyAlignment="1">
      <alignment horizontal="left" vertical="center"/>
      <protection/>
    </xf>
    <xf numFmtId="49" fontId="96" fillId="0" borderId="11" xfId="64" applyNumberFormat="1" applyFont="1" applyFill="1" applyBorder="1" applyAlignment="1">
      <alignment horizontal="center" vertical="center"/>
      <protection/>
    </xf>
    <xf numFmtId="1" fontId="96" fillId="0" borderId="11" xfId="64" applyNumberFormat="1" applyFont="1" applyFill="1" applyBorder="1" applyAlignment="1">
      <alignment horizontal="center" vertical="center"/>
      <protection/>
    </xf>
    <xf numFmtId="2" fontId="96" fillId="0" borderId="11" xfId="64" applyNumberFormat="1" applyFont="1" applyFill="1" applyBorder="1" applyAlignment="1">
      <alignment horizontal="center" vertical="center"/>
      <protection/>
    </xf>
    <xf numFmtId="0" fontId="96" fillId="0" borderId="16" xfId="64" applyFont="1" applyFill="1" applyBorder="1" applyAlignment="1">
      <alignment horizontal="left" vertical="center"/>
      <protection/>
    </xf>
    <xf numFmtId="49" fontId="96" fillId="0" borderId="12" xfId="64" applyNumberFormat="1" applyFont="1" applyFill="1" applyBorder="1" applyAlignment="1">
      <alignment horizontal="center" vertical="center"/>
      <protection/>
    </xf>
    <xf numFmtId="1" fontId="96" fillId="0" borderId="12" xfId="64" applyNumberFormat="1" applyFont="1" applyFill="1" applyBorder="1" applyAlignment="1">
      <alignment horizontal="center" vertical="center"/>
      <protection/>
    </xf>
    <xf numFmtId="2" fontId="96" fillId="0" borderId="12" xfId="64" applyNumberFormat="1" applyFont="1" applyFill="1" applyBorder="1" applyAlignment="1">
      <alignment horizontal="center" vertical="center"/>
      <protection/>
    </xf>
    <xf numFmtId="0" fontId="96" fillId="0" borderId="13" xfId="0" applyFont="1" applyFill="1" applyBorder="1" applyAlignment="1">
      <alignment vertical="center"/>
    </xf>
    <xf numFmtId="0" fontId="96" fillId="0" borderId="14" xfId="0" applyFont="1" applyFill="1" applyBorder="1" applyAlignment="1">
      <alignment vertical="center"/>
    </xf>
    <xf numFmtId="1" fontId="96" fillId="0" borderId="14" xfId="0" applyNumberFormat="1" applyFont="1" applyFill="1" applyBorder="1" applyAlignment="1">
      <alignment horizontal="center" vertical="center"/>
    </xf>
    <xf numFmtId="2" fontId="96" fillId="0" borderId="14" xfId="0" applyNumberFormat="1" applyFont="1" applyFill="1" applyBorder="1" applyAlignment="1">
      <alignment horizontal="center" vertical="center"/>
    </xf>
    <xf numFmtId="49" fontId="96" fillId="0" borderId="14" xfId="0" applyNumberFormat="1" applyFont="1" applyFill="1" applyBorder="1" applyAlignment="1">
      <alignment horizontal="center" vertical="center"/>
    </xf>
    <xf numFmtId="9" fontId="96" fillId="0" borderId="14" xfId="64" applyNumberFormat="1" applyFont="1" applyFill="1" applyBorder="1" applyAlignment="1">
      <alignment horizontal="center" vertical="center"/>
      <protection/>
    </xf>
    <xf numFmtId="9" fontId="96" fillId="0" borderId="18" xfId="64" applyNumberFormat="1" applyFont="1" applyFill="1" applyBorder="1" applyAlignment="1">
      <alignment horizontal="center" vertical="center"/>
      <protection/>
    </xf>
    <xf numFmtId="0" fontId="6" fillId="0" borderId="0" xfId="64" applyFont="1" applyFill="1" applyAlignment="1">
      <alignment vertical="center"/>
      <protection/>
    </xf>
    <xf numFmtId="0" fontId="35" fillId="0" borderId="0" xfId="64" applyFont="1" applyFill="1" applyAlignment="1">
      <alignment vertical="center"/>
      <protection/>
    </xf>
    <xf numFmtId="0" fontId="96" fillId="0" borderId="15" xfId="0" applyFont="1" applyFill="1" applyBorder="1" applyAlignment="1">
      <alignment vertical="center"/>
    </xf>
    <xf numFmtId="0" fontId="96" fillId="0" borderId="11" xfId="0" applyFont="1" applyFill="1" applyBorder="1" applyAlignment="1">
      <alignment vertical="center"/>
    </xf>
    <xf numFmtId="1" fontId="96" fillId="0" borderId="11" xfId="0" applyNumberFormat="1" applyFont="1" applyFill="1" applyBorder="1" applyAlignment="1">
      <alignment horizontal="center" vertical="center"/>
    </xf>
    <xf numFmtId="2" fontId="96" fillId="0" borderId="11" xfId="0" applyNumberFormat="1" applyFont="1" applyFill="1" applyBorder="1" applyAlignment="1">
      <alignment horizontal="center" vertical="center"/>
    </xf>
    <xf numFmtId="49" fontId="96" fillId="0" borderId="11" xfId="0" applyNumberFormat="1" applyFont="1" applyFill="1" applyBorder="1" applyAlignment="1">
      <alignment horizontal="center" vertical="center"/>
    </xf>
    <xf numFmtId="9" fontId="96" fillId="0" borderId="11" xfId="64" applyNumberFormat="1" applyFont="1" applyFill="1" applyBorder="1" applyAlignment="1">
      <alignment horizontal="center" vertical="center"/>
      <protection/>
    </xf>
    <xf numFmtId="9" fontId="96" fillId="0" borderId="19" xfId="64" applyNumberFormat="1" applyFont="1" applyFill="1" applyBorder="1" applyAlignment="1">
      <alignment horizontal="center" vertical="center"/>
      <protection/>
    </xf>
    <xf numFmtId="0" fontId="96" fillId="0" borderId="16" xfId="0" applyFont="1" applyFill="1" applyBorder="1" applyAlignment="1">
      <alignment vertical="center"/>
    </xf>
    <xf numFmtId="0" fontId="96" fillId="0" borderId="12" xfId="0" applyFont="1" applyFill="1" applyBorder="1" applyAlignment="1">
      <alignment vertical="center"/>
    </xf>
    <xf numFmtId="1" fontId="96" fillId="0" borderId="12" xfId="0" applyNumberFormat="1" applyFont="1" applyFill="1" applyBorder="1" applyAlignment="1">
      <alignment horizontal="center" vertical="center"/>
    </xf>
    <xf numFmtId="2" fontId="96" fillId="0" borderId="12" xfId="0" applyNumberFormat="1" applyFont="1" applyFill="1" applyBorder="1" applyAlignment="1">
      <alignment horizontal="center" vertical="center"/>
    </xf>
    <xf numFmtId="49" fontId="96" fillId="0" borderId="12" xfId="0" applyNumberFormat="1" applyFont="1" applyFill="1" applyBorder="1" applyAlignment="1">
      <alignment horizontal="center" vertical="center"/>
    </xf>
    <xf numFmtId="9" fontId="96" fillId="0" borderId="12" xfId="64" applyNumberFormat="1" applyFont="1" applyFill="1" applyBorder="1" applyAlignment="1">
      <alignment horizontal="center" vertical="center"/>
      <protection/>
    </xf>
    <xf numFmtId="9" fontId="96" fillId="0" borderId="20" xfId="64" applyNumberFormat="1" applyFont="1" applyFill="1" applyBorder="1" applyAlignment="1">
      <alignment horizontal="center" vertical="center"/>
      <protection/>
    </xf>
    <xf numFmtId="0" fontId="36" fillId="0" borderId="0" xfId="64" applyFont="1" applyFill="1" applyAlignment="1">
      <alignment vertical="center"/>
      <protection/>
    </xf>
    <xf numFmtId="0" fontId="96" fillId="0" borderId="13" xfId="0" applyFont="1" applyFill="1" applyBorder="1" applyAlignment="1">
      <alignment horizontal="left" vertical="center"/>
    </xf>
    <xf numFmtId="0" fontId="96" fillId="0" borderId="14" xfId="0" applyFont="1" applyFill="1" applyBorder="1" applyAlignment="1">
      <alignment horizontal="left" vertical="center"/>
    </xf>
    <xf numFmtId="0" fontId="96" fillId="0" borderId="15" xfId="0" applyFont="1" applyFill="1" applyBorder="1" applyAlignment="1">
      <alignment horizontal="left" vertical="center"/>
    </xf>
    <xf numFmtId="0" fontId="96" fillId="0" borderId="11" xfId="0" applyFont="1" applyFill="1" applyBorder="1" applyAlignment="1">
      <alignment horizontal="left" vertical="center"/>
    </xf>
    <xf numFmtId="0" fontId="96" fillId="0" borderId="16" xfId="0" applyFont="1" applyFill="1" applyBorder="1" applyAlignment="1">
      <alignment horizontal="left" vertical="center"/>
    </xf>
    <xf numFmtId="0" fontId="96" fillId="0" borderId="12" xfId="0" applyFont="1" applyFill="1" applyBorder="1" applyAlignment="1">
      <alignment horizontal="left" vertical="center"/>
    </xf>
    <xf numFmtId="49" fontId="96" fillId="0" borderId="32" xfId="0" applyNumberFormat="1" applyFont="1" applyFill="1" applyBorder="1" applyAlignment="1">
      <alignment horizontal="center" vertical="center"/>
    </xf>
    <xf numFmtId="9" fontId="96" fillId="0" borderId="32" xfId="64" applyNumberFormat="1" applyFont="1" applyFill="1" applyBorder="1" applyAlignment="1">
      <alignment horizontal="center" vertical="center"/>
      <protection/>
    </xf>
    <xf numFmtId="9" fontId="96" fillId="0" borderId="37" xfId="64" applyNumberFormat="1" applyFont="1" applyFill="1" applyBorder="1" applyAlignment="1">
      <alignment horizontal="center" vertical="center"/>
      <protection/>
    </xf>
    <xf numFmtId="0" fontId="35" fillId="0" borderId="0" xfId="0" applyFont="1" applyFill="1" applyAlignment="1">
      <alignment vertical="center"/>
    </xf>
    <xf numFmtId="0" fontId="96" fillId="0" borderId="12" xfId="64" applyFont="1" applyFill="1" applyBorder="1" applyAlignment="1">
      <alignment horizontal="left" vertical="center"/>
      <protection/>
    </xf>
    <xf numFmtId="0" fontId="96" fillId="0" borderId="12" xfId="64" applyNumberFormat="1" applyFont="1" applyFill="1" applyBorder="1" applyAlignment="1">
      <alignment horizontal="center" vertical="center"/>
      <protection/>
    </xf>
    <xf numFmtId="0" fontId="96" fillId="0" borderId="12" xfId="64" applyFont="1" applyFill="1" applyBorder="1" applyAlignment="1" applyProtection="1">
      <alignment horizontal="center" vertical="center"/>
      <protection locked="0"/>
    </xf>
    <xf numFmtId="2" fontId="96" fillId="0" borderId="32" xfId="64" applyNumberFormat="1" applyFont="1" applyFill="1" applyBorder="1" applyAlignment="1">
      <alignment horizontal="center" vertical="center"/>
      <protection/>
    </xf>
    <xf numFmtId="49" fontId="96" fillId="0" borderId="32" xfId="64" applyNumberFormat="1" applyFont="1" applyFill="1" applyBorder="1" applyAlignment="1">
      <alignment horizontal="center" vertical="center"/>
      <protection/>
    </xf>
    <xf numFmtId="0" fontId="96" fillId="0" borderId="11" xfId="64" applyFont="1" applyFill="1" applyBorder="1" applyAlignment="1">
      <alignment horizontal="left" vertical="center"/>
      <protection/>
    </xf>
    <xf numFmtId="0" fontId="96" fillId="0" borderId="11" xfId="64" applyNumberFormat="1" applyFont="1" applyFill="1" applyBorder="1" applyAlignment="1">
      <alignment horizontal="center" vertical="center"/>
      <protection/>
    </xf>
    <xf numFmtId="0" fontId="96" fillId="0" borderId="11" xfId="64" applyFont="1" applyFill="1" applyBorder="1" applyAlignment="1" applyProtection="1">
      <alignment horizontal="center" vertical="center"/>
      <protection locked="0"/>
    </xf>
    <xf numFmtId="0" fontId="96" fillId="0" borderId="14" xfId="64" applyFont="1" applyFill="1" applyBorder="1" applyAlignment="1">
      <alignment horizontal="left" vertical="center"/>
      <protection/>
    </xf>
    <xf numFmtId="0" fontId="96" fillId="0" borderId="14" xfId="64" applyNumberFormat="1" applyFont="1" applyFill="1" applyBorder="1" applyAlignment="1">
      <alignment horizontal="center" vertical="center"/>
      <protection/>
    </xf>
    <xf numFmtId="0" fontId="96" fillId="0" borderId="14" xfId="64" applyFont="1" applyFill="1" applyBorder="1" applyAlignment="1" applyProtection="1">
      <alignment horizontal="center" vertical="center"/>
      <protection locked="0"/>
    </xf>
    <xf numFmtId="49" fontId="96" fillId="0" borderId="18" xfId="0" applyNumberFormat="1" applyFont="1" applyFill="1" applyBorder="1" applyAlignment="1">
      <alignment horizontal="center" vertical="center"/>
    </xf>
    <xf numFmtId="49" fontId="96" fillId="0" borderId="19" xfId="0" applyNumberFormat="1" applyFont="1" applyFill="1" applyBorder="1" applyAlignment="1">
      <alignment horizontal="center" vertical="center"/>
    </xf>
    <xf numFmtId="49" fontId="96" fillId="0" borderId="20" xfId="0" applyNumberFormat="1" applyFont="1" applyFill="1" applyBorder="1" applyAlignment="1">
      <alignment horizontal="center" vertical="center"/>
    </xf>
    <xf numFmtId="0" fontId="96" fillId="0" borderId="27" xfId="0" applyFont="1" applyFill="1" applyBorder="1" applyAlignment="1">
      <alignment horizontal="left" vertical="center"/>
    </xf>
    <xf numFmtId="0" fontId="96" fillId="0" borderId="17" xfId="0" applyFont="1" applyFill="1" applyBorder="1" applyAlignment="1">
      <alignment horizontal="left" vertical="center"/>
    </xf>
    <xf numFmtId="1" fontId="96" fillId="0" borderId="17" xfId="0" applyNumberFormat="1" applyFont="1" applyFill="1" applyBorder="1" applyAlignment="1">
      <alignment horizontal="center" vertical="center"/>
    </xf>
    <xf numFmtId="2" fontId="96" fillId="0" borderId="17" xfId="0" applyNumberFormat="1" applyFont="1" applyFill="1" applyBorder="1" applyAlignment="1">
      <alignment horizontal="center" vertical="center"/>
    </xf>
    <xf numFmtId="49" fontId="96" fillId="0" borderId="17" xfId="0" applyNumberFormat="1" applyFont="1" applyFill="1" applyBorder="1" applyAlignment="1">
      <alignment horizontal="center" vertical="center"/>
    </xf>
    <xf numFmtId="9" fontId="96" fillId="0" borderId="17" xfId="64" applyNumberFormat="1" applyFont="1" applyFill="1" applyBorder="1" applyAlignment="1">
      <alignment horizontal="center" vertical="center"/>
      <protection/>
    </xf>
    <xf numFmtId="9" fontId="96" fillId="0" borderId="34" xfId="64" applyNumberFormat="1" applyFont="1" applyFill="1" applyBorder="1" applyAlignment="1">
      <alignment horizontal="center" vertical="center"/>
      <protection/>
    </xf>
    <xf numFmtId="2" fontId="96" fillId="0" borderId="26" xfId="64" applyNumberFormat="1" applyFont="1" applyFill="1" applyBorder="1" applyAlignment="1">
      <alignment horizontal="center" vertical="center"/>
      <protection/>
    </xf>
    <xf numFmtId="9" fontId="96" fillId="0" borderId="42" xfId="64" applyNumberFormat="1" applyFont="1" applyFill="1" applyBorder="1" applyAlignment="1">
      <alignment horizontal="center" vertical="center"/>
      <protection/>
    </xf>
    <xf numFmtId="2" fontId="96" fillId="0" borderId="52" xfId="64" applyNumberFormat="1" applyFont="1" applyFill="1" applyBorder="1" applyAlignment="1">
      <alignment horizontal="center" vertical="center"/>
      <protection/>
    </xf>
    <xf numFmtId="49" fontId="6" fillId="33" borderId="14" xfId="64" applyNumberFormat="1" applyFont="1" applyFill="1" applyBorder="1" applyAlignment="1">
      <alignment horizontal="left" vertical="center"/>
      <protection/>
    </xf>
    <xf numFmtId="49" fontId="6" fillId="33" borderId="14" xfId="64" applyNumberFormat="1" applyFont="1" applyFill="1" applyBorder="1" applyAlignment="1">
      <alignment horizontal="center" vertical="center"/>
      <protection/>
    </xf>
    <xf numFmtId="0" fontId="6" fillId="33" borderId="14" xfId="60" applyFont="1" applyFill="1" applyBorder="1" applyAlignment="1">
      <alignment horizontal="center" vertical="center" wrapText="1"/>
      <protection/>
    </xf>
    <xf numFmtId="1" fontId="15" fillId="35" borderId="14" xfId="64" applyNumberFormat="1" applyFont="1" applyFill="1" applyBorder="1" applyAlignment="1">
      <alignment horizontal="center" vertical="center"/>
      <protection/>
    </xf>
    <xf numFmtId="0" fontId="6" fillId="33" borderId="14" xfId="64" applyFont="1" applyFill="1" applyBorder="1" applyAlignment="1">
      <alignment horizontal="center" vertical="center" wrapText="1"/>
      <protection/>
    </xf>
    <xf numFmtId="2" fontId="6" fillId="33" borderId="14" xfId="64" applyNumberFormat="1" applyFont="1" applyFill="1" applyBorder="1" applyAlignment="1">
      <alignment horizontal="center" vertical="center"/>
      <protection/>
    </xf>
    <xf numFmtId="169" fontId="6" fillId="33" borderId="14" xfId="64" applyNumberFormat="1" applyFont="1" applyFill="1" applyBorder="1" applyAlignment="1">
      <alignment horizontal="center" vertical="center"/>
      <protection/>
    </xf>
    <xf numFmtId="169" fontId="6" fillId="33" borderId="18" xfId="64" applyNumberFormat="1" applyFont="1" applyFill="1" applyBorder="1" applyAlignment="1">
      <alignment horizontal="center" vertical="center"/>
      <protection/>
    </xf>
    <xf numFmtId="49" fontId="6" fillId="33" borderId="11" xfId="64" applyNumberFormat="1" applyFont="1" applyFill="1" applyBorder="1" applyAlignment="1">
      <alignment horizontal="left" vertical="center"/>
      <protection/>
    </xf>
    <xf numFmtId="49" fontId="6" fillId="33" borderId="11" xfId="64" applyNumberFormat="1" applyFont="1" applyFill="1" applyBorder="1" applyAlignment="1">
      <alignment horizontal="center" vertical="center"/>
      <protection/>
    </xf>
    <xf numFmtId="0" fontId="6" fillId="33" borderId="11" xfId="60" applyFont="1" applyFill="1" applyBorder="1" applyAlignment="1">
      <alignment horizontal="center" vertical="center" wrapText="1"/>
      <protection/>
    </xf>
    <xf numFmtId="1" fontId="15" fillId="35" borderId="11" xfId="64" applyNumberFormat="1" applyFont="1" applyFill="1" applyBorder="1" applyAlignment="1">
      <alignment horizontal="center" vertical="center"/>
      <protection/>
    </xf>
    <xf numFmtId="0" fontId="6" fillId="33" borderId="11" xfId="64" applyFont="1" applyFill="1" applyBorder="1" applyAlignment="1">
      <alignment horizontal="center" vertical="center" wrapText="1"/>
      <protection/>
    </xf>
    <xf numFmtId="2" fontId="6" fillId="33" borderId="11" xfId="64" applyNumberFormat="1" applyFont="1" applyFill="1" applyBorder="1" applyAlignment="1">
      <alignment horizontal="center" vertical="center"/>
      <protection/>
    </xf>
    <xf numFmtId="169" fontId="6" fillId="33" borderId="11" xfId="64" applyNumberFormat="1" applyFont="1" applyFill="1" applyBorder="1" applyAlignment="1">
      <alignment horizontal="center" vertical="center"/>
      <protection/>
    </xf>
    <xf numFmtId="169" fontId="6" fillId="33" borderId="19" xfId="64" applyNumberFormat="1" applyFont="1" applyFill="1" applyBorder="1" applyAlignment="1">
      <alignment horizontal="center" vertical="center"/>
      <protection/>
    </xf>
    <xf numFmtId="0" fontId="6" fillId="33" borderId="31" xfId="64" applyFont="1" applyFill="1" applyBorder="1" applyAlignment="1">
      <alignment horizontal="center" vertical="center"/>
      <protection/>
    </xf>
    <xf numFmtId="1" fontId="15" fillId="35" borderId="31" xfId="64" applyNumberFormat="1" applyFont="1" applyFill="1" applyBorder="1" applyAlignment="1">
      <alignment horizontal="center" vertical="center"/>
      <protection/>
    </xf>
    <xf numFmtId="0" fontId="6" fillId="33" borderId="31" xfId="64" applyFont="1" applyFill="1" applyBorder="1" applyAlignment="1">
      <alignment horizontal="center" vertical="center" wrapText="1"/>
      <protection/>
    </xf>
    <xf numFmtId="2" fontId="6" fillId="33" borderId="31" xfId="64" applyNumberFormat="1" applyFont="1" applyFill="1" applyBorder="1" applyAlignment="1">
      <alignment horizontal="center" vertical="center"/>
      <protection/>
    </xf>
    <xf numFmtId="169" fontId="96" fillId="33" borderId="11" xfId="64" applyNumberFormat="1" applyFont="1" applyFill="1" applyBorder="1" applyAlignment="1">
      <alignment horizontal="center" vertical="center"/>
      <protection/>
    </xf>
    <xf numFmtId="169" fontId="96" fillId="33" borderId="19" xfId="64" applyNumberFormat="1" applyFont="1" applyFill="1" applyBorder="1" applyAlignment="1">
      <alignment horizontal="center" vertical="center"/>
      <protection/>
    </xf>
    <xf numFmtId="49" fontId="96" fillId="33" borderId="14" xfId="64" applyNumberFormat="1" applyFont="1" applyFill="1" applyBorder="1" applyAlignment="1">
      <alignment horizontal="left" vertical="center"/>
      <protection/>
    </xf>
    <xf numFmtId="0" fontId="96" fillId="33" borderId="14" xfId="60" applyFont="1" applyFill="1" applyBorder="1" applyAlignment="1">
      <alignment horizontal="center" vertical="center" wrapText="1"/>
      <protection/>
    </xf>
    <xf numFmtId="0" fontId="96" fillId="33" borderId="14" xfId="64" applyFont="1" applyFill="1" applyBorder="1" applyAlignment="1">
      <alignment horizontal="center" vertical="center" wrapText="1"/>
      <protection/>
    </xf>
    <xf numFmtId="169" fontId="96" fillId="33" borderId="14" xfId="64" applyNumberFormat="1" applyFont="1" applyFill="1" applyBorder="1" applyAlignment="1">
      <alignment horizontal="center" vertical="center"/>
      <protection/>
    </xf>
    <xf numFmtId="169" fontId="96" fillId="33" borderId="18" xfId="64" applyNumberFormat="1" applyFont="1" applyFill="1" applyBorder="1" applyAlignment="1">
      <alignment horizontal="center" vertical="center"/>
      <protection/>
    </xf>
    <xf numFmtId="49" fontId="96" fillId="33" borderId="11" xfId="64" applyNumberFormat="1" applyFont="1" applyFill="1" applyBorder="1" applyAlignment="1">
      <alignment horizontal="left" vertical="center"/>
      <protection/>
    </xf>
    <xf numFmtId="0" fontId="96" fillId="33" borderId="11" xfId="60" applyFont="1" applyFill="1" applyBorder="1" applyAlignment="1">
      <alignment horizontal="center" vertical="center" wrapText="1"/>
      <protection/>
    </xf>
    <xf numFmtId="0" fontId="96" fillId="33" borderId="11" xfId="64" applyFont="1" applyFill="1" applyBorder="1" applyAlignment="1">
      <alignment horizontal="center" vertical="center" wrapText="1"/>
      <protection/>
    </xf>
    <xf numFmtId="49" fontId="96" fillId="33" borderId="17" xfId="64" applyNumberFormat="1" applyFont="1" applyFill="1" applyBorder="1" applyAlignment="1">
      <alignment horizontal="left" vertical="center"/>
      <protection/>
    </xf>
    <xf numFmtId="0" fontId="96" fillId="33" borderId="17" xfId="60" applyFont="1" applyFill="1" applyBorder="1" applyAlignment="1">
      <alignment horizontal="center" vertical="center" wrapText="1"/>
      <protection/>
    </xf>
    <xf numFmtId="0" fontId="96" fillId="33" borderId="12" xfId="64" applyFont="1" applyFill="1" applyBorder="1" applyAlignment="1">
      <alignment horizontal="center" vertical="center" wrapText="1"/>
      <protection/>
    </xf>
    <xf numFmtId="0" fontId="96" fillId="33" borderId="31" xfId="64" applyFont="1" applyFill="1" applyBorder="1" applyAlignment="1">
      <alignment horizontal="center" vertical="center"/>
      <protection/>
    </xf>
    <xf numFmtId="169" fontId="96" fillId="33" borderId="12" xfId="64" applyNumberFormat="1" applyFont="1" applyFill="1" applyBorder="1" applyAlignment="1">
      <alignment horizontal="center" vertical="center"/>
      <protection/>
    </xf>
    <xf numFmtId="169" fontId="96" fillId="33" borderId="20" xfId="64" applyNumberFormat="1" applyFont="1" applyFill="1" applyBorder="1" applyAlignment="1">
      <alignment horizontal="center" vertical="center"/>
      <protection/>
    </xf>
    <xf numFmtId="0" fontId="96" fillId="0" borderId="38" xfId="64" applyFont="1" applyFill="1" applyBorder="1" applyAlignment="1">
      <alignment horizontal="left" vertical="center"/>
      <protection/>
    </xf>
    <xf numFmtId="49" fontId="96" fillId="33" borderId="29" xfId="64" applyNumberFormat="1" applyFont="1" applyFill="1" applyBorder="1" applyAlignment="1">
      <alignment horizontal="left" vertical="center"/>
      <protection/>
    </xf>
    <xf numFmtId="0" fontId="96" fillId="33" borderId="32" xfId="64" applyFont="1" applyFill="1" applyBorder="1" applyAlignment="1">
      <alignment horizontal="center" vertical="center" wrapText="1"/>
      <protection/>
    </xf>
    <xf numFmtId="0" fontId="96" fillId="33" borderId="29" xfId="64" applyFont="1" applyFill="1" applyBorder="1" applyAlignment="1">
      <alignment horizontal="center" vertical="center"/>
      <protection/>
    </xf>
    <xf numFmtId="169" fontId="96" fillId="33" borderId="32" xfId="64" applyNumberFormat="1" applyFont="1" applyFill="1" applyBorder="1" applyAlignment="1">
      <alignment horizontal="center" vertical="center"/>
      <protection/>
    </xf>
    <xf numFmtId="169" fontId="96" fillId="33" borderId="37" xfId="64" applyNumberFormat="1" applyFont="1" applyFill="1" applyBorder="1" applyAlignment="1">
      <alignment horizontal="center" vertical="center"/>
      <protection/>
    </xf>
    <xf numFmtId="0" fontId="96" fillId="0" borderId="53" xfId="64" applyFont="1" applyFill="1" applyBorder="1" applyAlignment="1">
      <alignment horizontal="left" vertical="center"/>
      <protection/>
    </xf>
    <xf numFmtId="49" fontId="96" fillId="33" borderId="32" xfId="64" applyNumberFormat="1" applyFont="1" applyFill="1" applyBorder="1" applyAlignment="1">
      <alignment horizontal="left" vertical="center"/>
      <protection/>
    </xf>
    <xf numFmtId="49" fontId="96" fillId="33" borderId="12" xfId="64" applyNumberFormat="1" applyFont="1" applyFill="1" applyBorder="1" applyAlignment="1">
      <alignment horizontal="left" vertical="center"/>
      <protection/>
    </xf>
    <xf numFmtId="0" fontId="96" fillId="33" borderId="12" xfId="60" applyFont="1" applyFill="1" applyBorder="1" applyAlignment="1">
      <alignment horizontal="center" vertical="center" wrapText="1"/>
      <protection/>
    </xf>
    <xf numFmtId="49" fontId="79" fillId="33" borderId="0" xfId="64" applyNumberFormat="1" applyFont="1" applyFill="1" applyBorder="1" applyAlignment="1">
      <alignment horizontal="left" vertical="center"/>
      <protection/>
    </xf>
    <xf numFmtId="0" fontId="79" fillId="0" borderId="0" xfId="64" applyFont="1" applyFill="1" applyBorder="1" applyAlignment="1">
      <alignment horizontal="left" vertical="center"/>
      <protection/>
    </xf>
    <xf numFmtId="2" fontId="99" fillId="33" borderId="0" xfId="64" applyNumberFormat="1" applyFont="1" applyFill="1" applyBorder="1" applyAlignment="1">
      <alignment horizontal="right" vertical="center"/>
      <protection/>
    </xf>
    <xf numFmtId="0" fontId="5" fillId="0" borderId="13" xfId="63" applyFont="1" applyBorder="1" applyAlignment="1">
      <alignment horizontal="left"/>
      <protection/>
    </xf>
    <xf numFmtId="0" fontId="5" fillId="0" borderId="41" xfId="63" applyFont="1" applyBorder="1" applyAlignment="1">
      <alignment horizontal="left"/>
      <protection/>
    </xf>
    <xf numFmtId="0" fontId="6" fillId="0" borderId="14" xfId="64" applyFont="1" applyBorder="1" applyAlignment="1">
      <alignment horizontal="center" vertical="center"/>
      <protection/>
    </xf>
    <xf numFmtId="0" fontId="40" fillId="0" borderId="14" xfId="0" applyNumberFormat="1" applyFont="1" applyFill="1" applyBorder="1" applyAlignment="1">
      <alignment horizontal="center" vertical="center"/>
    </xf>
    <xf numFmtId="0" fontId="9" fillId="0" borderId="14" xfId="64" applyFont="1" applyBorder="1" applyAlignment="1">
      <alignment horizontal="center" vertical="center"/>
      <protection/>
    </xf>
    <xf numFmtId="0" fontId="6" fillId="0" borderId="18" xfId="64" applyFont="1" applyBorder="1" applyAlignment="1">
      <alignment horizontal="center" vertical="center"/>
      <protection/>
    </xf>
    <xf numFmtId="0" fontId="5" fillId="0" borderId="15" xfId="63" applyFont="1" applyBorder="1" applyAlignment="1">
      <alignment horizontal="left"/>
      <protection/>
    </xf>
    <xf numFmtId="0" fontId="5" fillId="0" borderId="42" xfId="63" applyFont="1" applyBorder="1" applyAlignment="1">
      <alignment horizontal="left"/>
      <protection/>
    </xf>
    <xf numFmtId="0" fontId="6" fillId="0" borderId="11" xfId="64" applyFont="1" applyBorder="1" applyAlignment="1">
      <alignment horizontal="center" vertical="center"/>
      <protection/>
    </xf>
    <xf numFmtId="0" fontId="40" fillId="0" borderId="11" xfId="0" applyNumberFormat="1" applyFont="1" applyFill="1" applyBorder="1" applyAlignment="1">
      <alignment horizontal="center" vertical="center"/>
    </xf>
    <xf numFmtId="0" fontId="6" fillId="0" borderId="19" xfId="64" applyFont="1" applyBorder="1" applyAlignment="1">
      <alignment horizontal="center" vertical="center"/>
      <protection/>
    </xf>
    <xf numFmtId="0" fontId="5" fillId="0" borderId="16" xfId="63" applyFont="1" applyBorder="1" applyAlignment="1">
      <alignment horizontal="left"/>
      <protection/>
    </xf>
    <xf numFmtId="0" fontId="5" fillId="0" borderId="43" xfId="63" applyFont="1" applyBorder="1" applyAlignment="1">
      <alignment horizontal="left"/>
      <protection/>
    </xf>
    <xf numFmtId="0" fontId="6" fillId="0" borderId="12" xfId="64" applyFont="1" applyBorder="1" applyAlignment="1">
      <alignment horizontal="center" vertical="center"/>
      <protection/>
    </xf>
    <xf numFmtId="0" fontId="40" fillId="0" borderId="12" xfId="0" applyNumberFormat="1" applyFont="1" applyFill="1" applyBorder="1" applyAlignment="1">
      <alignment horizontal="center" vertical="center"/>
    </xf>
    <xf numFmtId="0" fontId="6" fillId="0" borderId="20" xfId="64" applyFont="1" applyBorder="1" applyAlignment="1">
      <alignment horizontal="center" vertical="center"/>
      <protection/>
    </xf>
    <xf numFmtId="0" fontId="5" fillId="0" borderId="41" xfId="63" applyFont="1" applyFill="1" applyBorder="1" applyAlignment="1">
      <alignment horizontal="left"/>
      <protection/>
    </xf>
    <xf numFmtId="0" fontId="5" fillId="0" borderId="42" xfId="63" applyFont="1" applyFill="1" applyBorder="1" applyAlignment="1">
      <alignment horizontal="left"/>
      <protection/>
    </xf>
    <xf numFmtId="0" fontId="5" fillId="0" borderId="43" xfId="63" applyFont="1" applyFill="1" applyBorder="1" applyAlignment="1">
      <alignment horizontal="left"/>
      <protection/>
    </xf>
    <xf numFmtId="0" fontId="5" fillId="0" borderId="27" xfId="63" applyFont="1" applyBorder="1" applyAlignment="1">
      <alignment horizontal="left"/>
      <protection/>
    </xf>
    <xf numFmtId="0" fontId="6" fillId="0" borderId="17" xfId="64" applyFont="1" applyBorder="1" applyAlignment="1">
      <alignment horizontal="center" vertical="center"/>
      <protection/>
    </xf>
    <xf numFmtId="0" fontId="6" fillId="35" borderId="17" xfId="64" applyFont="1" applyFill="1" applyBorder="1" applyAlignment="1">
      <alignment horizontal="center" vertical="center"/>
      <protection/>
    </xf>
    <xf numFmtId="0" fontId="40" fillId="0" borderId="17" xfId="0" applyNumberFormat="1" applyFont="1" applyFill="1" applyBorder="1" applyAlignment="1">
      <alignment horizontal="center" vertical="center"/>
    </xf>
    <xf numFmtId="0" fontId="6" fillId="0" borderId="34" xfId="64" applyFont="1" applyBorder="1" applyAlignment="1">
      <alignment horizontal="center" vertical="center"/>
      <protection/>
    </xf>
    <xf numFmtId="0" fontId="5" fillId="0" borderId="44" xfId="63" applyFont="1" applyBorder="1" applyAlignment="1">
      <alignment horizontal="left"/>
      <protection/>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22" xfId="63" applyFont="1" applyBorder="1" applyAlignment="1">
      <alignment horizontal="left"/>
      <protection/>
    </xf>
    <xf numFmtId="0" fontId="5" fillId="0" borderId="36" xfId="63" applyFont="1" applyBorder="1" applyAlignment="1">
      <alignment horizontal="left"/>
      <protection/>
    </xf>
    <xf numFmtId="0" fontId="6" fillId="0" borderId="24" xfId="64" applyFont="1" applyBorder="1" applyAlignment="1">
      <alignment horizontal="center" vertical="center"/>
      <protection/>
    </xf>
    <xf numFmtId="0" fontId="6" fillId="35" borderId="24" xfId="64" applyFont="1" applyFill="1" applyBorder="1" applyAlignment="1">
      <alignment horizontal="center" vertical="center"/>
      <protection/>
    </xf>
    <xf numFmtId="0" fontId="40" fillId="0" borderId="24" xfId="0" applyNumberFormat="1" applyFont="1" applyFill="1" applyBorder="1" applyAlignment="1">
      <alignment horizontal="center" vertical="center"/>
    </xf>
    <xf numFmtId="0" fontId="96" fillId="33" borderId="24" xfId="64" applyFont="1" applyFill="1" applyBorder="1" applyAlignment="1" applyProtection="1">
      <alignment horizontal="center" vertical="center"/>
      <protection locked="0"/>
    </xf>
    <xf numFmtId="0" fontId="6" fillId="0" borderId="21" xfId="64" applyFont="1" applyBorder="1" applyAlignment="1">
      <alignment horizontal="center" vertical="center"/>
      <protection/>
    </xf>
    <xf numFmtId="0" fontId="40" fillId="0" borderId="14"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17"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54" xfId="63" applyFont="1" applyBorder="1" applyAlignment="1">
      <alignment horizontal="left"/>
      <protection/>
    </xf>
    <xf numFmtId="0" fontId="27" fillId="0" borderId="0" xfId="63" applyFont="1" applyBorder="1" applyAlignment="1">
      <alignment horizontal="left"/>
      <protection/>
    </xf>
    <xf numFmtId="0" fontId="27" fillId="0" borderId="0" xfId="63" applyFont="1" applyFill="1" applyBorder="1" applyAlignment="1">
      <alignment horizontal="left"/>
      <protection/>
    </xf>
    <xf numFmtId="0" fontId="27" fillId="0" borderId="0" xfId="0" applyFont="1" applyFill="1" applyBorder="1" applyAlignment="1">
      <alignment horizontal="left" vertical="center"/>
    </xf>
    <xf numFmtId="0" fontId="27" fillId="0" borderId="0" xfId="64" applyFont="1" applyBorder="1" applyAlignment="1">
      <alignment horizontal="right" vertical="center"/>
      <protection/>
    </xf>
    <xf numFmtId="2" fontId="27" fillId="35" borderId="0" xfId="64" applyNumberFormat="1" applyFont="1" applyFill="1" applyBorder="1" applyAlignment="1">
      <alignment horizontal="right" vertical="center"/>
      <protection/>
    </xf>
    <xf numFmtId="2" fontId="27" fillId="0" borderId="0" xfId="64" applyNumberFormat="1" applyFont="1" applyBorder="1" applyAlignment="1">
      <alignment horizontal="right" vertical="center"/>
      <protection/>
    </xf>
    <xf numFmtId="0" fontId="6" fillId="0" borderId="32" xfId="64" applyFont="1" applyBorder="1" applyAlignment="1">
      <alignment horizontal="center" vertical="center"/>
      <protection/>
    </xf>
    <xf numFmtId="0" fontId="6" fillId="35" borderId="32" xfId="64" applyFont="1" applyFill="1" applyBorder="1" applyAlignment="1">
      <alignment horizontal="center" vertical="center"/>
      <protection/>
    </xf>
    <xf numFmtId="0" fontId="6" fillId="0" borderId="0" xfId="0" applyFont="1" applyFill="1" applyBorder="1" applyAlignment="1">
      <alignment/>
    </xf>
    <xf numFmtId="0" fontId="6" fillId="0" borderId="0" xfId="0" applyFont="1" applyFill="1" applyBorder="1" applyAlignment="1">
      <alignment horizontal="center" vertical="center"/>
    </xf>
    <xf numFmtId="0" fontId="27" fillId="35" borderId="0" xfId="64" applyFont="1" applyFill="1" applyBorder="1" applyAlignment="1">
      <alignment horizontal="right" vertical="center"/>
      <protection/>
    </xf>
    <xf numFmtId="0" fontId="79" fillId="6" borderId="0" xfId="64" applyFont="1" applyFill="1" applyBorder="1" applyAlignment="1">
      <alignment horizontal="left" vertical="center"/>
      <protection/>
    </xf>
    <xf numFmtId="49" fontId="100" fillId="6" borderId="0" xfId="64" applyNumberFormat="1" applyFont="1" applyFill="1" applyBorder="1" applyAlignment="1">
      <alignment horizontal="left" vertical="center"/>
      <protection/>
    </xf>
    <xf numFmtId="2" fontId="79" fillId="6" borderId="0" xfId="64" applyNumberFormat="1" applyFont="1" applyFill="1" applyBorder="1" applyAlignment="1">
      <alignment horizontal="right" vertical="center"/>
      <protection/>
    </xf>
    <xf numFmtId="0" fontId="79" fillId="6" borderId="0" xfId="64" applyFont="1" applyFill="1" applyBorder="1" applyAlignment="1">
      <alignment horizontal="right" vertical="center"/>
      <protection/>
    </xf>
    <xf numFmtId="0" fontId="6" fillId="35" borderId="0" xfId="0" applyFont="1" applyFill="1" applyBorder="1" applyAlignment="1">
      <alignment vertical="center"/>
    </xf>
    <xf numFmtId="0" fontId="6" fillId="6" borderId="0" xfId="0" applyFont="1" applyFill="1" applyBorder="1" applyAlignment="1">
      <alignment vertical="center"/>
    </xf>
    <xf numFmtId="0" fontId="6" fillId="6" borderId="0" xfId="0" applyFont="1" applyFill="1" applyBorder="1" applyAlignment="1">
      <alignment horizontal="right" vertical="center"/>
    </xf>
    <xf numFmtId="0" fontId="27" fillId="6" borderId="0" xfId="0" applyFont="1" applyFill="1" applyBorder="1" applyAlignment="1">
      <alignment horizontal="right" vertical="center"/>
    </xf>
    <xf numFmtId="0" fontId="41" fillId="6" borderId="0" xfId="0" applyFont="1" applyFill="1" applyBorder="1" applyAlignment="1">
      <alignment horizontal="right" vertical="center"/>
    </xf>
    <xf numFmtId="0" fontId="9" fillId="0" borderId="0" xfId="0" applyFont="1" applyBorder="1" applyAlignment="1">
      <alignment horizontal="center" vertical="center"/>
    </xf>
    <xf numFmtId="0" fontId="9" fillId="6" borderId="0" xfId="0" applyFont="1" applyFill="1" applyBorder="1" applyAlignment="1">
      <alignment vertical="center"/>
    </xf>
    <xf numFmtId="0" fontId="27" fillId="6" borderId="0" xfId="0" applyFont="1" applyFill="1" applyAlignment="1">
      <alignment horizontal="right"/>
    </xf>
    <xf numFmtId="0" fontId="27" fillId="0" borderId="0" xfId="0" applyFont="1" applyBorder="1" applyAlignment="1">
      <alignment/>
    </xf>
    <xf numFmtId="0" fontId="5" fillId="0" borderId="14" xfId="0" applyFont="1" applyFill="1" applyBorder="1" applyAlignment="1">
      <alignment/>
    </xf>
    <xf numFmtId="0" fontId="5" fillId="0" borderId="12" xfId="0" applyFont="1" applyFill="1" applyBorder="1" applyAlignment="1">
      <alignment/>
    </xf>
    <xf numFmtId="0" fontId="5" fillId="0" borderId="13"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35" borderId="29" xfId="64" applyFont="1" applyFill="1" applyBorder="1" applyAlignment="1">
      <alignment horizontal="center" vertical="center"/>
      <protection/>
    </xf>
    <xf numFmtId="9" fontId="6" fillId="0" borderId="11" xfId="64" applyNumberFormat="1" applyFont="1" applyBorder="1" applyAlignment="1">
      <alignment horizontal="center" vertical="center"/>
      <protection/>
    </xf>
    <xf numFmtId="9" fontId="6" fillId="0" borderId="12" xfId="64" applyNumberFormat="1" applyFont="1" applyBorder="1" applyAlignment="1">
      <alignment horizontal="center" vertical="center"/>
      <protection/>
    </xf>
    <xf numFmtId="9" fontId="6" fillId="0" borderId="14" xfId="64" applyNumberFormat="1" applyFont="1" applyBorder="1" applyAlignment="1">
      <alignment horizontal="center" vertical="center"/>
      <protection/>
    </xf>
    <xf numFmtId="9" fontId="6" fillId="0" borderId="18" xfId="64" applyNumberFormat="1" applyFont="1" applyBorder="1" applyAlignment="1">
      <alignment horizontal="center" vertical="center"/>
      <protection/>
    </xf>
    <xf numFmtId="9" fontId="6" fillId="0" borderId="19" xfId="64" applyNumberFormat="1" applyFont="1" applyBorder="1" applyAlignment="1">
      <alignment horizontal="center" vertical="center"/>
      <protection/>
    </xf>
    <xf numFmtId="9" fontId="6" fillId="0" borderId="20" xfId="64" applyNumberFormat="1" applyFont="1" applyBorder="1" applyAlignment="1">
      <alignment horizontal="center" vertical="center"/>
      <protection/>
    </xf>
    <xf numFmtId="0" fontId="6" fillId="0" borderId="45" xfId="64" applyFont="1" applyBorder="1" applyAlignment="1">
      <alignment horizontal="center" vertical="center"/>
      <protection/>
    </xf>
    <xf numFmtId="0" fontId="11" fillId="33" borderId="0" xfId="0" applyFont="1" applyFill="1" applyBorder="1" applyAlignment="1" applyProtection="1">
      <alignment/>
      <protection locked="0"/>
    </xf>
    <xf numFmtId="0" fontId="27" fillId="0" borderId="0" xfId="0" applyFont="1" applyFill="1" applyBorder="1" applyAlignment="1">
      <alignment/>
    </xf>
    <xf numFmtId="0" fontId="9" fillId="0" borderId="0" xfId="0" applyFont="1" applyBorder="1" applyAlignment="1">
      <alignment vertical="center"/>
    </xf>
    <xf numFmtId="0" fontId="27" fillId="0" borderId="0" xfId="0" applyFont="1" applyBorder="1" applyAlignment="1">
      <alignment vertical="center"/>
    </xf>
    <xf numFmtId="0" fontId="9" fillId="35" borderId="0" xfId="0" applyFont="1" applyFill="1" applyBorder="1" applyAlignment="1">
      <alignment horizontal="center" vertical="center"/>
    </xf>
    <xf numFmtId="2" fontId="96" fillId="33" borderId="52" xfId="64" applyNumberFormat="1" applyFont="1" applyFill="1" applyBorder="1" applyAlignment="1">
      <alignment horizontal="center" vertical="center"/>
      <protection/>
    </xf>
    <xf numFmtId="2" fontId="96" fillId="0" borderId="45" xfId="64" applyNumberFormat="1" applyFont="1" applyFill="1" applyBorder="1" applyAlignment="1">
      <alignment horizontal="center" vertical="center"/>
      <protection/>
    </xf>
    <xf numFmtId="0" fontId="6" fillId="0" borderId="29" xfId="64" applyFont="1" applyBorder="1" applyAlignment="1">
      <alignment horizontal="center" vertical="center"/>
      <protection/>
    </xf>
    <xf numFmtId="0" fontId="5" fillId="0" borderId="0" xfId="0" applyFont="1" applyFill="1" applyBorder="1" applyAlignment="1">
      <alignment vertical="center"/>
    </xf>
    <xf numFmtId="0" fontId="9" fillId="0" borderId="0" xfId="0" applyFont="1" applyFill="1" applyBorder="1" applyAlignment="1">
      <alignment/>
    </xf>
    <xf numFmtId="0" fontId="11" fillId="33" borderId="0" xfId="0" applyFont="1" applyFill="1" applyBorder="1" applyAlignment="1" applyProtection="1">
      <alignment horizontal="left"/>
      <protection locked="0"/>
    </xf>
    <xf numFmtId="0" fontId="6" fillId="33" borderId="11" xfId="0" applyFont="1" applyFill="1" applyBorder="1" applyAlignment="1">
      <alignment/>
    </xf>
    <xf numFmtId="0" fontId="18" fillId="33" borderId="10" xfId="0" applyFont="1" applyFill="1" applyBorder="1" applyAlignment="1">
      <alignment/>
    </xf>
    <xf numFmtId="0" fontId="6" fillId="33" borderId="10" xfId="0" applyFont="1" applyFill="1" applyBorder="1" applyAlignment="1">
      <alignment/>
    </xf>
    <xf numFmtId="0" fontId="33" fillId="33" borderId="51" xfId="0" applyFont="1" applyFill="1" applyBorder="1" applyAlignment="1" applyProtection="1">
      <alignment horizontal="left" vertical="center"/>
      <protection locked="0"/>
    </xf>
    <xf numFmtId="0" fontId="0" fillId="0" borderId="0" xfId="0" applyBorder="1" applyAlignment="1">
      <alignment/>
    </xf>
    <xf numFmtId="0" fontId="0" fillId="0" borderId="0" xfId="0" applyFill="1" applyBorder="1" applyAlignment="1">
      <alignment/>
    </xf>
    <xf numFmtId="0" fontId="5" fillId="0" borderId="0" xfId="0" applyFont="1" applyFill="1" applyBorder="1" applyAlignment="1">
      <alignment/>
    </xf>
    <xf numFmtId="0" fontId="5" fillId="0" borderId="0" xfId="0" applyFont="1" applyFill="1" applyBorder="1" applyAlignment="1">
      <alignment vertical="center" wrapText="1"/>
    </xf>
    <xf numFmtId="0" fontId="5" fillId="0" borderId="0" xfId="0" applyFont="1" applyFill="1" applyBorder="1" applyAlignment="1">
      <alignment vertical="center" wrapText="1" shrinkToFit="1"/>
    </xf>
    <xf numFmtId="0" fontId="32" fillId="33" borderId="0" xfId="0" applyNumberFormat="1" applyFont="1" applyFill="1" applyBorder="1" applyAlignment="1">
      <alignment horizontal="left"/>
    </xf>
    <xf numFmtId="0" fontId="5" fillId="0" borderId="55" xfId="63" applyFont="1" applyBorder="1" applyAlignment="1">
      <alignment horizontal="left"/>
      <protection/>
    </xf>
    <xf numFmtId="0" fontId="5" fillId="0" borderId="51" xfId="63" applyFont="1" applyBorder="1" applyAlignment="1">
      <alignment horizontal="left"/>
      <protection/>
    </xf>
    <xf numFmtId="0" fontId="5" fillId="0" borderId="31" xfId="0" applyNumberFormat="1" applyFont="1" applyFill="1" applyBorder="1" applyAlignment="1">
      <alignment horizontal="center" vertical="center"/>
    </xf>
    <xf numFmtId="0" fontId="6" fillId="0" borderId="31" xfId="64" applyFont="1" applyBorder="1" applyAlignment="1">
      <alignment horizontal="center" vertical="center"/>
      <protection/>
    </xf>
    <xf numFmtId="0" fontId="96" fillId="33" borderId="31" xfId="64" applyFont="1" applyFill="1" applyBorder="1" applyAlignment="1" applyProtection="1">
      <alignment horizontal="center" vertical="center"/>
      <protection locked="0"/>
    </xf>
    <xf numFmtId="0" fontId="6" fillId="0" borderId="56" xfId="64" applyFont="1" applyBorder="1" applyAlignment="1">
      <alignment horizontal="center" vertical="center"/>
      <protection/>
    </xf>
    <xf numFmtId="0" fontId="5" fillId="0" borderId="27" xfId="0" applyFont="1" applyFill="1" applyBorder="1" applyAlignment="1">
      <alignment/>
    </xf>
    <xf numFmtId="0" fontId="5" fillId="0" borderId="17" xfId="0" applyFont="1" applyFill="1" applyBorder="1" applyAlignment="1">
      <alignment/>
    </xf>
    <xf numFmtId="9" fontId="6" fillId="0" borderId="17" xfId="64" applyNumberFormat="1" applyFont="1" applyBorder="1" applyAlignment="1">
      <alignment horizontal="center" vertical="center"/>
      <protection/>
    </xf>
    <xf numFmtId="9" fontId="6" fillId="0" borderId="34" xfId="64" applyNumberFormat="1" applyFont="1" applyBorder="1" applyAlignment="1">
      <alignment horizontal="center" vertical="center"/>
      <protection/>
    </xf>
    <xf numFmtId="49" fontId="101" fillId="0" borderId="11" xfId="59" applyNumberFormat="1" applyFont="1" applyBorder="1" applyAlignment="1">
      <alignment horizontal="left"/>
      <protection/>
    </xf>
    <xf numFmtId="49" fontId="101" fillId="0" borderId="13" xfId="59" applyNumberFormat="1" applyFont="1" applyBorder="1" applyAlignment="1">
      <alignment horizontal="left"/>
      <protection/>
    </xf>
    <xf numFmtId="49" fontId="101" fillId="0" borderId="14" xfId="59" applyNumberFormat="1" applyFont="1" applyBorder="1" applyAlignment="1">
      <alignment horizontal="left"/>
      <protection/>
    </xf>
    <xf numFmtId="49" fontId="101" fillId="0" borderId="15" xfId="59" applyNumberFormat="1" applyFont="1" applyBorder="1" applyAlignment="1">
      <alignment horizontal="left"/>
      <protection/>
    </xf>
    <xf numFmtId="49" fontId="101" fillId="0" borderId="16" xfId="59" applyNumberFormat="1" applyFont="1" applyBorder="1" applyAlignment="1">
      <alignment horizontal="left"/>
      <protection/>
    </xf>
    <xf numFmtId="49" fontId="101" fillId="0" borderId="12" xfId="59" applyNumberFormat="1" applyFont="1" applyBorder="1" applyAlignment="1">
      <alignment horizontal="left"/>
      <protection/>
    </xf>
    <xf numFmtId="169" fontId="6" fillId="0" borderId="14" xfId="67" applyNumberFormat="1" applyFont="1" applyBorder="1" applyAlignment="1">
      <alignment horizontal="center" vertical="center"/>
    </xf>
    <xf numFmtId="169" fontId="6" fillId="0" borderId="18" xfId="67" applyNumberFormat="1" applyFont="1" applyBorder="1" applyAlignment="1">
      <alignment horizontal="center" vertical="center"/>
    </xf>
    <xf numFmtId="169" fontId="6" fillId="0" borderId="11" xfId="67" applyNumberFormat="1" applyFont="1" applyBorder="1" applyAlignment="1">
      <alignment horizontal="center" vertical="center"/>
    </xf>
    <xf numFmtId="169" fontId="6" fillId="0" borderId="19" xfId="67" applyNumberFormat="1" applyFont="1" applyBorder="1" applyAlignment="1">
      <alignment horizontal="center" vertical="center"/>
    </xf>
    <xf numFmtId="169" fontId="6" fillId="0" borderId="12" xfId="67" applyNumberFormat="1" applyFont="1" applyBorder="1" applyAlignment="1">
      <alignment horizontal="center" vertical="center"/>
    </xf>
    <xf numFmtId="169" fontId="6" fillId="0" borderId="20" xfId="67" applyNumberFormat="1" applyFont="1" applyBorder="1" applyAlignment="1">
      <alignment horizontal="center" vertical="center"/>
    </xf>
    <xf numFmtId="49" fontId="101" fillId="0" borderId="0" xfId="59" applyNumberFormat="1" applyFont="1" applyBorder="1" applyAlignment="1">
      <alignment horizontal="left"/>
      <protection/>
    </xf>
    <xf numFmtId="0" fontId="5" fillId="0" borderId="0" xfId="64" applyFont="1" applyBorder="1" applyAlignment="1">
      <alignment horizontal="center" vertical="center"/>
      <protection/>
    </xf>
    <xf numFmtId="0" fontId="5" fillId="33" borderId="0" xfId="0" applyFont="1" applyFill="1" applyAlignment="1">
      <alignment horizontal="center" vertical="center"/>
    </xf>
    <xf numFmtId="0" fontId="87" fillId="0" borderId="0" xfId="57" applyFont="1" applyAlignment="1">
      <alignment horizontal="center"/>
      <protection/>
    </xf>
    <xf numFmtId="0" fontId="7" fillId="4" borderId="14" xfId="0" applyFont="1" applyFill="1" applyBorder="1" applyAlignment="1" applyProtection="1">
      <alignment horizontal="center" vertical="center"/>
      <protection locked="0"/>
    </xf>
    <xf numFmtId="0" fontId="7" fillId="4" borderId="31" xfId="0" applyFont="1" applyFill="1" applyBorder="1" applyAlignment="1" applyProtection="1">
      <alignment horizontal="center" vertical="center"/>
      <protection hidden="1"/>
    </xf>
    <xf numFmtId="0" fontId="7" fillId="36" borderId="29" xfId="0" applyFont="1" applyFill="1" applyBorder="1" applyAlignment="1" applyProtection="1">
      <alignment horizontal="center" vertical="center"/>
      <protection hidden="1"/>
    </xf>
    <xf numFmtId="0" fontId="7" fillId="36" borderId="11" xfId="0" applyFont="1" applyFill="1" applyBorder="1" applyAlignment="1" applyProtection="1">
      <alignment horizontal="center" vertical="center"/>
      <protection hidden="1"/>
    </xf>
    <xf numFmtId="0" fontId="7" fillId="36" borderId="31" xfId="0" applyFont="1" applyFill="1" applyBorder="1" applyAlignment="1" applyProtection="1">
      <alignment horizontal="center" vertical="center"/>
      <protection hidden="1"/>
    </xf>
    <xf numFmtId="0" fontId="5" fillId="0" borderId="11" xfId="0" applyFont="1" applyBorder="1" applyAlignment="1">
      <alignment horizontal="center"/>
    </xf>
    <xf numFmtId="0" fontId="5" fillId="0" borderId="11" xfId="58" applyNumberFormat="1" applyFont="1" applyBorder="1" applyAlignment="1">
      <alignment horizontal="center"/>
      <protection/>
    </xf>
    <xf numFmtId="49" fontId="5" fillId="0" borderId="11" xfId="58" applyNumberFormat="1" applyFont="1" applyBorder="1" applyAlignment="1">
      <alignment horizontal="center"/>
      <protection/>
    </xf>
    <xf numFmtId="0" fontId="9" fillId="0" borderId="11" xfId="0" applyFont="1" applyFill="1" applyBorder="1" applyAlignment="1">
      <alignment/>
    </xf>
    <xf numFmtId="0" fontId="7" fillId="4" borderId="17" xfId="0" applyFont="1" applyFill="1" applyBorder="1" applyAlignment="1" applyProtection="1">
      <alignment horizontal="center" vertical="center"/>
      <protection locked="0"/>
    </xf>
    <xf numFmtId="0" fontId="42" fillId="0" borderId="11" xfId="51" applyBorder="1" applyAlignment="1">
      <alignment horizontal="center"/>
      <protection/>
    </xf>
    <xf numFmtId="0" fontId="5" fillId="33" borderId="11" xfId="54" applyFont="1" applyFill="1" applyBorder="1" applyAlignment="1">
      <alignment vertical="center"/>
      <protection/>
    </xf>
    <xf numFmtId="0" fontId="5" fillId="33" borderId="11" xfId="51" applyFont="1" applyFill="1" applyBorder="1" applyAlignment="1">
      <alignment horizontal="center"/>
      <protection/>
    </xf>
    <xf numFmtId="0" fontId="5" fillId="0" borderId="0" xfId="0" applyFont="1" applyAlignment="1" applyProtection="1">
      <alignment vertical="center"/>
      <protection locked="0"/>
    </xf>
    <xf numFmtId="0" fontId="0" fillId="35" borderId="0" xfId="0" applyFont="1" applyFill="1" applyAlignment="1" applyProtection="1">
      <alignment vertical="center"/>
      <protection locked="0"/>
    </xf>
    <xf numFmtId="0" fontId="17" fillId="0" borderId="0" xfId="37" applyFont="1" applyAlignment="1" applyProtection="1">
      <alignment vertical="center"/>
      <protection locked="0"/>
    </xf>
    <xf numFmtId="0" fontId="43" fillId="0" borderId="0" xfId="0" applyFont="1" applyFill="1" applyAlignment="1" applyProtection="1">
      <alignment horizontal="right"/>
      <protection locked="0"/>
    </xf>
    <xf numFmtId="0" fontId="0" fillId="0" borderId="0" xfId="0" applyFont="1" applyAlignment="1" applyProtection="1">
      <alignment/>
      <protection locked="0"/>
    </xf>
    <xf numFmtId="0" fontId="44" fillId="35" borderId="0" xfId="0" applyFont="1" applyFill="1" applyBorder="1" applyAlignment="1" applyProtection="1">
      <alignment horizontal="right" vertical="center"/>
      <protection locked="0"/>
    </xf>
    <xf numFmtId="0" fontId="5" fillId="33" borderId="0" xfId="0" applyFont="1" applyFill="1" applyAlignment="1">
      <alignment/>
    </xf>
    <xf numFmtId="0" fontId="11" fillId="34" borderId="11" xfId="0" applyFont="1" applyFill="1" applyBorder="1" applyAlignment="1">
      <alignment/>
    </xf>
    <xf numFmtId="0" fontId="11" fillId="34" borderId="11" xfId="0" applyFont="1" applyFill="1" applyBorder="1" applyAlignment="1">
      <alignment/>
    </xf>
    <xf numFmtId="0" fontId="25" fillId="33" borderId="11" xfId="0" applyFont="1" applyFill="1" applyBorder="1" applyAlignment="1">
      <alignment/>
    </xf>
    <xf numFmtId="0" fontId="32" fillId="0" borderId="0" xfId="0" applyFont="1" applyFill="1" applyAlignment="1">
      <alignment/>
    </xf>
    <xf numFmtId="0" fontId="11" fillId="33" borderId="0" xfId="0" applyFont="1" applyFill="1" applyBorder="1" applyAlignment="1">
      <alignment/>
    </xf>
    <xf numFmtId="0" fontId="5" fillId="33" borderId="0" xfId="59" applyFont="1" applyFill="1" applyBorder="1">
      <alignment/>
      <protection/>
    </xf>
    <xf numFmtId="0" fontId="11" fillId="34" borderId="17" xfId="0" applyFont="1" applyFill="1" applyBorder="1" applyAlignment="1">
      <alignment/>
    </xf>
    <xf numFmtId="0" fontId="11" fillId="34" borderId="17" xfId="0" applyFont="1" applyFill="1" applyBorder="1" applyAlignment="1">
      <alignment/>
    </xf>
    <xf numFmtId="0" fontId="11" fillId="34" borderId="42" xfId="0" applyFont="1" applyFill="1" applyBorder="1" applyAlignment="1">
      <alignment/>
    </xf>
    <xf numFmtId="0" fontId="5" fillId="33" borderId="42" xfId="0" applyFont="1" applyFill="1" applyBorder="1" applyAlignment="1">
      <alignment vertical="center"/>
    </xf>
    <xf numFmtId="0" fontId="5" fillId="33" borderId="42" xfId="0" applyFont="1" applyFill="1" applyBorder="1" applyAlignment="1">
      <alignment/>
    </xf>
    <xf numFmtId="0" fontId="5" fillId="0" borderId="11" xfId="59" applyFont="1" applyFill="1" applyBorder="1">
      <alignment/>
      <protection/>
    </xf>
    <xf numFmtId="0" fontId="5" fillId="33" borderId="42" xfId="0" applyFont="1" applyFill="1" applyBorder="1" applyAlignment="1">
      <alignment vertical="center" wrapText="1"/>
    </xf>
    <xf numFmtId="0" fontId="11" fillId="33" borderId="0" xfId="0" applyFont="1" applyFill="1" applyAlignment="1">
      <alignment vertical="center"/>
    </xf>
    <xf numFmtId="0" fontId="42" fillId="0" borderId="11" xfId="51" applyFont="1" applyBorder="1" applyAlignment="1">
      <alignment horizontal="center"/>
      <protection/>
    </xf>
    <xf numFmtId="0" fontId="5" fillId="0" borderId="11" xfId="51" applyFont="1" applyBorder="1">
      <alignment/>
      <protection/>
    </xf>
    <xf numFmtId="0" fontId="5" fillId="0" borderId="11" xfId="54" applyFont="1" applyFill="1" applyBorder="1" applyAlignment="1">
      <alignment/>
      <protection/>
    </xf>
    <xf numFmtId="0" fontId="5" fillId="0" borderId="11" xfId="54" applyFont="1" applyFill="1" applyBorder="1" applyAlignment="1">
      <alignment vertical="center"/>
      <protection/>
    </xf>
    <xf numFmtId="0" fontId="9" fillId="39" borderId="11" xfId="51" applyFont="1" applyFill="1" applyBorder="1">
      <alignment/>
      <protection/>
    </xf>
    <xf numFmtId="0" fontId="9" fillId="39" borderId="11" xfId="54" applyFont="1" applyFill="1" applyBorder="1" applyAlignment="1">
      <alignment/>
      <protection/>
    </xf>
    <xf numFmtId="0" fontId="5" fillId="35" borderId="11" xfId="54" applyFont="1" applyFill="1" applyBorder="1" applyAlignment="1">
      <alignment vertical="center"/>
      <protection/>
    </xf>
    <xf numFmtId="0" fontId="82" fillId="0" borderId="0" xfId="57" applyFont="1" applyAlignment="1">
      <alignment horizontal="center"/>
      <protection/>
    </xf>
    <xf numFmtId="0" fontId="40" fillId="0" borderId="29" xfId="0" applyNumberFormat="1" applyFont="1" applyFill="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horizontal="left" vertical="center"/>
    </xf>
    <xf numFmtId="0" fontId="6" fillId="0" borderId="57" xfId="64" applyFont="1" applyBorder="1" applyAlignment="1">
      <alignment horizontal="center" vertical="center"/>
      <protection/>
    </xf>
    <xf numFmtId="0" fontId="5" fillId="0" borderId="38" xfId="63" applyFont="1" applyBorder="1" applyAlignment="1">
      <alignment horizontal="left"/>
      <protection/>
    </xf>
    <xf numFmtId="0" fontId="5" fillId="0" borderId="58" xfId="63" applyFont="1" applyFill="1" applyBorder="1" applyAlignment="1">
      <alignment horizontal="left"/>
      <protection/>
    </xf>
    <xf numFmtId="0" fontId="5" fillId="0" borderId="59" xfId="63" applyFont="1" applyBorder="1" applyAlignment="1">
      <alignment horizontal="left"/>
      <protection/>
    </xf>
    <xf numFmtId="0" fontId="5" fillId="0" borderId="60" xfId="63" applyFont="1" applyFill="1" applyBorder="1" applyAlignment="1">
      <alignment horizontal="left"/>
      <protection/>
    </xf>
    <xf numFmtId="0" fontId="40" fillId="0" borderId="45" xfId="0" applyNumberFormat="1" applyFont="1" applyFill="1" applyBorder="1" applyAlignment="1">
      <alignment horizontal="center" vertical="center"/>
    </xf>
    <xf numFmtId="0" fontId="6" fillId="35" borderId="45" xfId="64" applyFont="1" applyFill="1" applyBorder="1" applyAlignment="1">
      <alignment horizontal="center" vertical="center"/>
      <protection/>
    </xf>
    <xf numFmtId="0" fontId="6" fillId="0" borderId="46" xfId="64" applyFont="1" applyBorder="1" applyAlignment="1">
      <alignment horizontal="center" vertical="center"/>
      <protection/>
    </xf>
    <xf numFmtId="0" fontId="5" fillId="33" borderId="61" xfId="0" applyFont="1" applyFill="1" applyBorder="1" applyAlignment="1" applyProtection="1">
      <alignment vertical="center"/>
      <protection locked="0"/>
    </xf>
    <xf numFmtId="0" fontId="5" fillId="33" borderId="62" xfId="0" applyFont="1" applyFill="1" applyBorder="1" applyAlignment="1" applyProtection="1">
      <alignment vertical="center"/>
      <protection locked="0"/>
    </xf>
    <xf numFmtId="0" fontId="5" fillId="33" borderId="63" xfId="0" applyFont="1" applyFill="1" applyBorder="1" applyAlignment="1" applyProtection="1">
      <alignment vertical="center"/>
      <protection locked="0"/>
    </xf>
    <xf numFmtId="0" fontId="5" fillId="33" borderId="64" xfId="0" applyFont="1" applyFill="1" applyBorder="1" applyAlignment="1" applyProtection="1">
      <alignment vertical="center"/>
      <protection locked="0"/>
    </xf>
    <xf numFmtId="0" fontId="5" fillId="33" borderId="65" xfId="0" applyFont="1" applyFill="1" applyBorder="1" applyAlignment="1" applyProtection="1">
      <alignment vertical="center"/>
      <protection locked="0"/>
    </xf>
    <xf numFmtId="0" fontId="5" fillId="33" borderId="66" xfId="0" applyFont="1" applyFill="1" applyBorder="1" applyAlignment="1" applyProtection="1">
      <alignment vertical="center"/>
      <protection locked="0"/>
    </xf>
    <xf numFmtId="0" fontId="5" fillId="33" borderId="0"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25" fillId="33" borderId="67" xfId="0" applyFont="1" applyFill="1" applyBorder="1" applyAlignment="1" applyProtection="1">
      <alignment horizontal="left" vertical="center"/>
      <protection locked="0"/>
    </xf>
    <xf numFmtId="0" fontId="25" fillId="33" borderId="68" xfId="0" applyFont="1" applyFill="1" applyBorder="1" applyAlignment="1" applyProtection="1">
      <alignment horizontal="left" vertical="center"/>
      <protection locked="0"/>
    </xf>
    <xf numFmtId="0" fontId="25" fillId="33" borderId="69" xfId="0" applyFont="1" applyFill="1" applyBorder="1" applyAlignment="1" applyProtection="1">
      <alignment horizontal="left" vertical="center"/>
      <protection locked="0"/>
    </xf>
    <xf numFmtId="0" fontId="5" fillId="33" borderId="15"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wrapText="1"/>
      <protection locked="0"/>
    </xf>
    <xf numFmtId="0" fontId="5" fillId="33" borderId="19" xfId="0" applyFont="1" applyFill="1" applyBorder="1" applyAlignment="1" applyProtection="1">
      <alignment horizontal="left" vertical="center" wrapText="1"/>
      <protection locked="0"/>
    </xf>
    <xf numFmtId="49" fontId="5" fillId="33" borderId="15" xfId="0" applyNumberFormat="1" applyFont="1" applyFill="1" applyBorder="1" applyAlignment="1" applyProtection="1">
      <alignment horizontal="left" vertical="center" wrapText="1"/>
      <protection locked="0"/>
    </xf>
    <xf numFmtId="49" fontId="5" fillId="33" borderId="11" xfId="0" applyNumberFormat="1" applyFont="1" applyFill="1" applyBorder="1" applyAlignment="1" applyProtection="1">
      <alignment horizontal="left" vertical="center" wrapText="1"/>
      <protection locked="0"/>
    </xf>
    <xf numFmtId="0" fontId="5" fillId="33" borderId="42" xfId="0" applyFont="1" applyFill="1" applyBorder="1" applyAlignment="1" applyProtection="1">
      <alignment horizontal="left" vertical="center" wrapText="1"/>
      <protection locked="0"/>
    </xf>
    <xf numFmtId="0" fontId="5" fillId="33" borderId="62" xfId="0" applyFont="1" applyFill="1" applyBorder="1" applyAlignment="1" applyProtection="1">
      <alignment horizontal="left" vertical="center" wrapText="1"/>
      <protection locked="0"/>
    </xf>
    <xf numFmtId="0" fontId="5" fillId="33" borderId="63" xfId="0" applyFont="1" applyFill="1" applyBorder="1" applyAlignment="1" applyProtection="1">
      <alignment horizontal="left" vertical="center" wrapText="1"/>
      <protection locked="0"/>
    </xf>
    <xf numFmtId="0" fontId="11" fillId="33" borderId="70" xfId="0" applyFont="1" applyFill="1" applyBorder="1" applyAlignment="1" applyProtection="1">
      <alignment horizontal="left" vertical="center"/>
      <protection locked="0"/>
    </xf>
    <xf numFmtId="0" fontId="11" fillId="33" borderId="71" xfId="0" applyFont="1" applyFill="1" applyBorder="1" applyAlignment="1" applyProtection="1">
      <alignment horizontal="left" vertical="center"/>
      <protection locked="0"/>
    </xf>
    <xf numFmtId="0" fontId="11" fillId="33" borderId="72" xfId="0" applyFont="1" applyFill="1" applyBorder="1" applyAlignment="1" applyProtection="1">
      <alignment horizontal="left" vertical="center"/>
      <protection locked="0"/>
    </xf>
    <xf numFmtId="49" fontId="11" fillId="33" borderId="70" xfId="0" applyNumberFormat="1" applyFont="1" applyFill="1" applyBorder="1" applyAlignment="1" applyProtection="1">
      <alignment horizontal="left" vertical="center"/>
      <protection locked="0"/>
    </xf>
    <xf numFmtId="49" fontId="11" fillId="33" borderId="71" xfId="0" applyNumberFormat="1" applyFont="1" applyFill="1" applyBorder="1" applyAlignment="1" applyProtection="1">
      <alignment horizontal="left" vertical="center"/>
      <protection locked="0"/>
    </xf>
    <xf numFmtId="49" fontId="11" fillId="33" borderId="72" xfId="0" applyNumberFormat="1" applyFont="1" applyFill="1" applyBorder="1" applyAlignment="1" applyProtection="1">
      <alignment horizontal="left" vertical="center"/>
      <protection locked="0"/>
    </xf>
    <xf numFmtId="0" fontId="5" fillId="33" borderId="38" xfId="0" applyFont="1" applyFill="1" applyBorder="1" applyAlignment="1" applyProtection="1">
      <alignment horizontal="left" vertical="center"/>
      <protection locked="0"/>
    </xf>
    <xf numFmtId="0" fontId="5" fillId="33" borderId="32" xfId="0" applyFont="1" applyFill="1" applyBorder="1" applyAlignment="1" applyProtection="1">
      <alignment horizontal="left" vertical="center"/>
      <protection locked="0"/>
    </xf>
    <xf numFmtId="0" fontId="5" fillId="33" borderId="32" xfId="0" applyFont="1" applyFill="1" applyBorder="1" applyAlignment="1" applyProtection="1">
      <alignment horizontal="left" vertical="center" wrapText="1"/>
      <protection locked="0"/>
    </xf>
    <xf numFmtId="0" fontId="5" fillId="33" borderId="37" xfId="0" applyFont="1" applyFill="1" applyBorder="1" applyAlignment="1" applyProtection="1">
      <alignment horizontal="left" vertical="center" wrapText="1"/>
      <protection locked="0"/>
    </xf>
    <xf numFmtId="49" fontId="5" fillId="33" borderId="38" xfId="0" applyNumberFormat="1" applyFont="1" applyFill="1" applyBorder="1" applyAlignment="1" applyProtection="1">
      <alignment horizontal="left" vertical="center" wrapText="1"/>
      <protection locked="0"/>
    </xf>
    <xf numFmtId="49" fontId="5" fillId="33" borderId="32" xfId="0" applyNumberFormat="1" applyFont="1" applyFill="1" applyBorder="1" applyAlignment="1" applyProtection="1">
      <alignment horizontal="left" vertical="center" wrapText="1"/>
      <protection locked="0"/>
    </xf>
    <xf numFmtId="0" fontId="5" fillId="33" borderId="16"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wrapText="1"/>
      <protection locked="0"/>
    </xf>
    <xf numFmtId="0" fontId="5" fillId="33" borderId="20" xfId="0" applyFont="1" applyFill="1" applyBorder="1" applyAlignment="1" applyProtection="1">
      <alignment horizontal="left" vertical="center" wrapText="1"/>
      <protection locked="0"/>
    </xf>
    <xf numFmtId="49" fontId="23" fillId="33" borderId="42" xfId="0" applyNumberFormat="1" applyFont="1" applyFill="1" applyBorder="1" applyAlignment="1" applyProtection="1">
      <alignment horizontal="left" vertical="center"/>
      <protection locked="0"/>
    </xf>
    <xf numFmtId="49" fontId="23" fillId="33" borderId="62" xfId="0" applyNumberFormat="1" applyFont="1" applyFill="1" applyBorder="1" applyAlignment="1" applyProtection="1">
      <alignment horizontal="left" vertical="center"/>
      <protection locked="0"/>
    </xf>
    <xf numFmtId="49" fontId="23" fillId="33" borderId="63" xfId="0" applyNumberFormat="1" applyFont="1" applyFill="1" applyBorder="1" applyAlignment="1" applyProtection="1">
      <alignment horizontal="left" vertical="center"/>
      <protection locked="0"/>
    </xf>
    <xf numFmtId="49" fontId="23" fillId="33" borderId="43" xfId="0" applyNumberFormat="1" applyFont="1" applyFill="1" applyBorder="1" applyAlignment="1" applyProtection="1">
      <alignment horizontal="left" vertical="center"/>
      <protection locked="0"/>
    </xf>
    <xf numFmtId="49" fontId="23" fillId="33" borderId="65" xfId="0" applyNumberFormat="1" applyFont="1" applyFill="1" applyBorder="1" applyAlignment="1" applyProtection="1">
      <alignment horizontal="left" vertical="center"/>
      <protection locked="0"/>
    </xf>
    <xf numFmtId="49" fontId="23" fillId="33" borderId="66" xfId="0" applyNumberFormat="1" applyFont="1" applyFill="1" applyBorder="1" applyAlignment="1" applyProtection="1">
      <alignment horizontal="left" vertical="center"/>
      <protection locked="0"/>
    </xf>
    <xf numFmtId="0" fontId="5" fillId="33" borderId="58" xfId="0" applyFont="1" applyFill="1" applyBorder="1" applyAlignment="1" applyProtection="1">
      <alignment horizontal="center" vertical="center" wrapText="1"/>
      <protection locked="0"/>
    </xf>
    <xf numFmtId="0" fontId="5" fillId="33" borderId="10" xfId="0" applyFont="1" applyFill="1" applyBorder="1" applyAlignment="1" applyProtection="1">
      <alignment horizontal="center" vertical="center" wrapText="1"/>
      <protection locked="0"/>
    </xf>
    <xf numFmtId="0" fontId="5" fillId="33" borderId="73"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wrapText="1"/>
      <protection locked="0"/>
    </xf>
    <xf numFmtId="0" fontId="11" fillId="0" borderId="74" xfId="0" applyFont="1" applyFill="1" applyBorder="1" applyAlignment="1" applyProtection="1">
      <alignment horizontal="center" wrapText="1"/>
      <protection locked="0"/>
    </xf>
    <xf numFmtId="49" fontId="5" fillId="33" borderId="15" xfId="0" applyNumberFormat="1" applyFont="1" applyFill="1" applyBorder="1" applyAlignment="1" applyProtection="1">
      <alignment horizontal="left" vertical="center"/>
      <protection locked="0"/>
    </xf>
    <xf numFmtId="49" fontId="5" fillId="33" borderId="11" xfId="0" applyNumberFormat="1" applyFont="1" applyFill="1" applyBorder="1" applyAlignment="1" applyProtection="1">
      <alignment horizontal="left" vertical="center"/>
      <protection locked="0"/>
    </xf>
    <xf numFmtId="0" fontId="5" fillId="33" borderId="42" xfId="0" applyFont="1" applyFill="1" applyBorder="1" applyAlignment="1" applyProtection="1">
      <alignment horizontal="center" vertical="center" wrapText="1"/>
      <protection locked="0"/>
    </xf>
    <xf numFmtId="0" fontId="5" fillId="33" borderId="62" xfId="0" applyFont="1" applyFill="1" applyBorder="1" applyAlignment="1" applyProtection="1">
      <alignment horizontal="center" vertical="center" wrapText="1"/>
      <protection locked="0"/>
    </xf>
    <xf numFmtId="0" fontId="5" fillId="33" borderId="63" xfId="0" applyFont="1" applyFill="1" applyBorder="1" applyAlignment="1" applyProtection="1">
      <alignment horizontal="center" vertical="center" wrapText="1"/>
      <protection locked="0"/>
    </xf>
    <xf numFmtId="0" fontId="11" fillId="33" borderId="42" xfId="0" applyFont="1" applyFill="1" applyBorder="1" applyAlignment="1" applyProtection="1">
      <alignment horizontal="left" vertical="center" shrinkToFit="1"/>
      <protection locked="0"/>
    </xf>
    <xf numFmtId="0" fontId="11" fillId="33" borderId="62" xfId="0" applyFont="1" applyFill="1" applyBorder="1" applyAlignment="1" applyProtection="1">
      <alignment horizontal="left" vertical="center" shrinkToFit="1"/>
      <protection locked="0"/>
    </xf>
    <xf numFmtId="0" fontId="11" fillId="33" borderId="63" xfId="0" applyFont="1" applyFill="1" applyBorder="1" applyAlignment="1" applyProtection="1">
      <alignment horizontal="left" vertical="center" shrinkToFit="1"/>
      <protection locked="0"/>
    </xf>
    <xf numFmtId="49" fontId="5" fillId="33" borderId="75" xfId="0" applyNumberFormat="1" applyFont="1" applyFill="1" applyBorder="1" applyAlignment="1" applyProtection="1">
      <alignment horizontal="left" vertical="center" wrapText="1"/>
      <protection locked="0"/>
    </xf>
    <xf numFmtId="49" fontId="5" fillId="33" borderId="28" xfId="0" applyNumberFormat="1" applyFont="1" applyFill="1" applyBorder="1" applyAlignment="1" applyProtection="1">
      <alignment horizontal="left" vertical="center" wrapText="1"/>
      <protection locked="0"/>
    </xf>
    <xf numFmtId="49" fontId="5" fillId="33" borderId="48" xfId="0" applyNumberFormat="1" applyFont="1" applyFill="1" applyBorder="1" applyAlignment="1" applyProtection="1">
      <alignment horizontal="left" vertical="center" wrapText="1"/>
      <protection locked="0"/>
    </xf>
    <xf numFmtId="49" fontId="5" fillId="33" borderId="33" xfId="0" applyNumberFormat="1" applyFont="1" applyFill="1" applyBorder="1" applyAlignment="1" applyProtection="1">
      <alignment horizontal="left" vertical="center" wrapText="1"/>
      <protection locked="0"/>
    </xf>
    <xf numFmtId="49" fontId="5" fillId="33" borderId="76" xfId="0" applyNumberFormat="1" applyFont="1" applyFill="1" applyBorder="1" applyAlignment="1" applyProtection="1">
      <alignment horizontal="left" vertical="center" wrapText="1"/>
      <protection locked="0"/>
    </xf>
    <xf numFmtId="49" fontId="5" fillId="33" borderId="77" xfId="0" applyNumberFormat="1" applyFont="1" applyFill="1" applyBorder="1" applyAlignment="1" applyProtection="1">
      <alignment horizontal="left" vertical="center" wrapText="1"/>
      <protection locked="0"/>
    </xf>
    <xf numFmtId="0" fontId="5" fillId="33" borderId="75" xfId="0" applyFont="1" applyFill="1" applyBorder="1" applyAlignment="1" applyProtection="1">
      <alignment horizontal="left" vertical="center"/>
      <protection locked="0"/>
    </xf>
    <xf numFmtId="0" fontId="5" fillId="33" borderId="28" xfId="0" applyFont="1" applyFill="1" applyBorder="1" applyAlignment="1" applyProtection="1">
      <alignment horizontal="left" vertical="center"/>
      <protection locked="0"/>
    </xf>
    <xf numFmtId="0" fontId="5" fillId="33" borderId="53" xfId="0" applyFont="1" applyFill="1" applyBorder="1" applyAlignment="1" applyProtection="1">
      <alignment horizontal="left" vertical="center"/>
      <protection locked="0"/>
    </xf>
    <xf numFmtId="0" fontId="5" fillId="33" borderId="52" xfId="0" applyFont="1" applyFill="1" applyBorder="1" applyAlignment="1" applyProtection="1">
      <alignment horizontal="left" vertical="center"/>
      <protection locked="0"/>
    </xf>
    <xf numFmtId="0" fontId="5" fillId="33" borderId="44" xfId="0" applyFont="1" applyFill="1" applyBorder="1" applyAlignment="1" applyProtection="1">
      <alignment horizontal="left" vertical="center" wrapText="1"/>
      <protection locked="0"/>
    </xf>
    <xf numFmtId="0" fontId="5" fillId="33" borderId="49" xfId="0" applyFont="1" applyFill="1" applyBorder="1" applyAlignment="1" applyProtection="1">
      <alignment horizontal="left" vertical="center" wrapText="1"/>
      <protection locked="0"/>
    </xf>
    <xf numFmtId="0" fontId="5" fillId="33" borderId="78" xfId="0" applyFont="1" applyFill="1" applyBorder="1" applyAlignment="1" applyProtection="1">
      <alignment horizontal="left" vertical="center" wrapText="1"/>
      <protection locked="0"/>
    </xf>
    <xf numFmtId="0" fontId="5" fillId="33" borderId="60" xfId="0" applyFont="1" applyFill="1" applyBorder="1" applyAlignment="1" applyProtection="1">
      <alignment horizontal="left" vertical="center" wrapText="1"/>
      <protection locked="0"/>
    </xf>
    <xf numFmtId="0" fontId="5" fillId="33" borderId="74" xfId="0" applyFont="1" applyFill="1" applyBorder="1" applyAlignment="1" applyProtection="1">
      <alignment horizontal="left" vertical="center" wrapText="1"/>
      <protection locked="0"/>
    </xf>
    <xf numFmtId="0" fontId="5" fillId="33" borderId="79" xfId="0" applyFont="1" applyFill="1" applyBorder="1" applyAlignment="1" applyProtection="1">
      <alignment horizontal="left" vertical="center" wrapText="1"/>
      <protection locked="0"/>
    </xf>
    <xf numFmtId="0" fontId="5" fillId="33" borderId="76" xfId="0" applyFont="1" applyFill="1" applyBorder="1" applyAlignment="1" applyProtection="1">
      <alignment horizontal="left" vertical="center"/>
      <protection locked="0"/>
    </xf>
    <xf numFmtId="0" fontId="5" fillId="33" borderId="77" xfId="0" applyFont="1" applyFill="1" applyBorder="1" applyAlignment="1" applyProtection="1">
      <alignment horizontal="left" vertical="center"/>
      <protection locked="0"/>
    </xf>
    <xf numFmtId="0" fontId="5" fillId="33" borderId="58" xfId="0" applyFont="1" applyFill="1" applyBorder="1" applyAlignment="1" applyProtection="1">
      <alignment horizontal="left" vertical="center" wrapText="1"/>
      <protection locked="0"/>
    </xf>
    <xf numFmtId="0" fontId="5" fillId="33" borderId="10" xfId="0" applyFont="1" applyFill="1" applyBorder="1" applyAlignment="1" applyProtection="1">
      <alignment horizontal="left" vertical="center" wrapText="1"/>
      <protection locked="0"/>
    </xf>
    <xf numFmtId="0" fontId="5" fillId="33" borderId="73" xfId="0" applyFont="1" applyFill="1" applyBorder="1" applyAlignment="1" applyProtection="1">
      <alignment horizontal="left" vertical="center" wrapText="1"/>
      <protection locked="0"/>
    </xf>
    <xf numFmtId="49" fontId="5" fillId="33" borderId="53" xfId="0" applyNumberFormat="1" applyFont="1" applyFill="1" applyBorder="1" applyAlignment="1" applyProtection="1">
      <alignment horizontal="left" vertical="center" wrapText="1"/>
      <protection locked="0"/>
    </xf>
    <xf numFmtId="49" fontId="5" fillId="33" borderId="52" xfId="0" applyNumberFormat="1" applyFont="1" applyFill="1" applyBorder="1" applyAlignment="1" applyProtection="1">
      <alignment horizontal="left" vertical="center" wrapText="1"/>
      <protection locked="0"/>
    </xf>
    <xf numFmtId="49" fontId="23" fillId="33" borderId="0" xfId="0" applyNumberFormat="1" applyFont="1" applyFill="1" applyBorder="1" applyAlignment="1" applyProtection="1">
      <alignment horizontal="left" vertical="center"/>
      <protection locked="0"/>
    </xf>
    <xf numFmtId="49" fontId="5" fillId="33" borderId="80" xfId="0" applyNumberFormat="1" applyFont="1" applyFill="1" applyBorder="1" applyAlignment="1" applyProtection="1">
      <alignment horizontal="left" vertical="center" wrapText="1"/>
      <protection locked="0"/>
    </xf>
    <xf numFmtId="49" fontId="5" fillId="33" borderId="81" xfId="0" applyNumberFormat="1" applyFont="1" applyFill="1" applyBorder="1" applyAlignment="1" applyProtection="1">
      <alignment horizontal="left" vertical="center" wrapText="1"/>
      <protection locked="0"/>
    </xf>
    <xf numFmtId="0" fontId="5" fillId="33" borderId="82" xfId="0" applyFont="1" applyFill="1" applyBorder="1" applyAlignment="1" applyProtection="1">
      <alignment horizontal="left" vertical="center"/>
      <protection locked="0"/>
    </xf>
    <xf numFmtId="0" fontId="5" fillId="33" borderId="83" xfId="0" applyFont="1" applyFill="1" applyBorder="1" applyAlignment="1" applyProtection="1">
      <alignment horizontal="left" vertical="center"/>
      <protection locked="0"/>
    </xf>
    <xf numFmtId="0" fontId="5" fillId="33" borderId="84" xfId="0" applyFont="1" applyFill="1" applyBorder="1" applyAlignment="1" applyProtection="1">
      <alignment horizontal="left" vertical="center" wrapText="1"/>
      <protection locked="0"/>
    </xf>
    <xf numFmtId="0" fontId="5" fillId="33" borderId="85" xfId="0" applyFont="1" applyFill="1" applyBorder="1" applyAlignment="1" applyProtection="1">
      <alignment horizontal="left" vertical="center" wrapText="1"/>
      <protection locked="0"/>
    </xf>
    <xf numFmtId="0" fontId="5" fillId="33" borderId="86" xfId="0" applyFont="1" applyFill="1" applyBorder="1" applyAlignment="1" applyProtection="1">
      <alignment horizontal="left" vertical="center" wrapText="1"/>
      <protection locked="0"/>
    </xf>
    <xf numFmtId="0" fontId="5" fillId="33" borderId="87" xfId="0" applyFont="1" applyFill="1" applyBorder="1" applyAlignment="1" applyProtection="1">
      <alignment horizontal="center" vertical="center" wrapText="1"/>
      <protection locked="0"/>
    </xf>
    <xf numFmtId="0" fontId="5" fillId="33" borderId="88" xfId="0" applyFont="1" applyFill="1" applyBorder="1" applyAlignment="1" applyProtection="1">
      <alignment horizontal="center" vertical="center" wrapText="1"/>
      <protection locked="0"/>
    </xf>
    <xf numFmtId="0" fontId="5" fillId="33" borderId="89" xfId="0" applyFont="1" applyFill="1" applyBorder="1" applyAlignment="1" applyProtection="1">
      <alignment horizontal="center" vertical="center" wrapText="1"/>
      <protection locked="0"/>
    </xf>
    <xf numFmtId="49" fontId="5" fillId="33" borderId="61" xfId="0" applyNumberFormat="1" applyFont="1" applyFill="1" applyBorder="1" applyAlignment="1" applyProtection="1">
      <alignment horizontal="left" vertical="center"/>
      <protection locked="0"/>
    </xf>
    <xf numFmtId="49" fontId="5" fillId="33" borderId="26" xfId="0" applyNumberFormat="1" applyFont="1" applyFill="1" applyBorder="1" applyAlignment="1" applyProtection="1">
      <alignment horizontal="left" vertical="center"/>
      <protection locked="0"/>
    </xf>
    <xf numFmtId="0" fontId="5" fillId="35" borderId="44" xfId="0" applyFont="1" applyFill="1" applyBorder="1" applyAlignment="1">
      <alignment horizontal="left" vertical="center" shrinkToFit="1"/>
    </xf>
    <xf numFmtId="0" fontId="5" fillId="35" borderId="49" xfId="0" applyFont="1" applyFill="1" applyBorder="1" applyAlignment="1">
      <alignment horizontal="left" vertical="center" shrinkToFit="1"/>
    </xf>
    <xf numFmtId="0" fontId="9" fillId="34" borderId="11" xfId="64" applyFont="1" applyFill="1" applyBorder="1" applyAlignment="1">
      <alignment horizontal="center" vertical="center"/>
      <protection/>
    </xf>
    <xf numFmtId="0" fontId="9" fillId="34" borderId="17" xfId="64" applyFont="1" applyFill="1" applyBorder="1" applyAlignment="1">
      <alignment horizontal="center" vertical="center"/>
      <protection/>
    </xf>
    <xf numFmtId="0" fontId="9" fillId="34" borderId="45" xfId="64" applyFont="1" applyFill="1" applyBorder="1" applyAlignment="1">
      <alignment horizontal="center" vertical="center"/>
      <protection/>
    </xf>
    <xf numFmtId="171" fontId="9" fillId="34" borderId="17" xfId="64" applyNumberFormat="1" applyFont="1" applyFill="1" applyBorder="1" applyAlignment="1">
      <alignment horizontal="center" vertical="center" wrapText="1"/>
      <protection/>
    </xf>
    <xf numFmtId="171" fontId="9" fillId="34" borderId="45" xfId="64" applyNumberFormat="1" applyFont="1" applyFill="1" applyBorder="1" applyAlignment="1">
      <alignment horizontal="center" vertical="center" wrapText="1"/>
      <protection/>
    </xf>
    <xf numFmtId="49" fontId="9" fillId="34" borderId="17" xfId="64" applyNumberFormat="1" applyFont="1" applyFill="1" applyBorder="1" applyAlignment="1">
      <alignment horizontal="center" vertical="center"/>
      <protection/>
    </xf>
    <xf numFmtId="49" fontId="9" fillId="34" borderId="45" xfId="64" applyNumberFormat="1" applyFont="1" applyFill="1" applyBorder="1" applyAlignment="1">
      <alignment horizontal="center" vertical="center"/>
      <protection/>
    </xf>
    <xf numFmtId="0" fontId="5" fillId="34" borderId="17" xfId="64" applyFont="1" applyFill="1" applyBorder="1" applyAlignment="1">
      <alignment horizontal="center" vertical="center"/>
      <protection/>
    </xf>
    <xf numFmtId="0" fontId="9" fillId="34" borderId="31" xfId="64" applyFont="1" applyFill="1" applyBorder="1" applyAlignment="1">
      <alignment horizontal="center" vertical="center"/>
      <protection/>
    </xf>
    <xf numFmtId="1" fontId="9" fillId="39" borderId="17" xfId="64" applyNumberFormat="1" applyFont="1" applyFill="1" applyBorder="1" applyAlignment="1">
      <alignment horizontal="center" vertical="center"/>
      <protection/>
    </xf>
    <xf numFmtId="1" fontId="9" fillId="39" borderId="31" xfId="64" applyNumberFormat="1" applyFont="1" applyFill="1" applyBorder="1" applyAlignment="1">
      <alignment horizontal="center" vertical="center"/>
      <protection/>
    </xf>
    <xf numFmtId="0" fontId="9" fillId="33" borderId="0" xfId="64" applyFont="1" applyFill="1" applyBorder="1" applyAlignment="1">
      <alignment horizontal="center" vertical="center"/>
      <protection/>
    </xf>
    <xf numFmtId="0" fontId="9" fillId="38" borderId="10" xfId="64" applyFont="1" applyFill="1" applyBorder="1" applyAlignment="1">
      <alignment horizontal="center" vertical="center"/>
      <protection/>
    </xf>
    <xf numFmtId="0" fontId="9" fillId="38" borderId="52" xfId="64" applyFont="1" applyFill="1" applyBorder="1" applyAlignment="1">
      <alignment horizontal="center" vertical="center"/>
      <protection/>
    </xf>
    <xf numFmtId="0" fontId="9" fillId="38" borderId="42" xfId="64" applyFont="1" applyFill="1" applyBorder="1" applyAlignment="1">
      <alignment horizontal="center" vertical="center"/>
      <protection/>
    </xf>
    <xf numFmtId="0" fontId="9" fillId="38" borderId="26" xfId="64" applyFont="1" applyFill="1" applyBorder="1" applyAlignment="1">
      <alignment horizontal="center" vertical="center"/>
      <protection/>
    </xf>
    <xf numFmtId="0" fontId="9" fillId="40" borderId="17" xfId="64" applyFont="1" applyFill="1" applyBorder="1" applyAlignment="1">
      <alignment horizontal="center" vertical="center"/>
      <protection/>
    </xf>
    <xf numFmtId="0" fontId="9" fillId="40" borderId="11" xfId="64" applyFont="1" applyFill="1" applyBorder="1" applyAlignment="1">
      <alignment horizontal="center" vertical="center"/>
      <protection/>
    </xf>
    <xf numFmtId="0" fontId="9" fillId="0" borderId="0" xfId="0" applyFont="1" applyBorder="1" applyAlignment="1">
      <alignment horizontal="center" vertical="center"/>
    </xf>
  </cellXfs>
  <cellStyles count="6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y [0]_classic" xfId="35"/>
    <cellStyle name="Comma [0]" xfId="36"/>
    <cellStyle name="Hyperlink" xfId="37"/>
    <cellStyle name="Chybně" xfId="38"/>
    <cellStyle name="Kontrolní buňka" xfId="39"/>
    <cellStyle name="Currency" xfId="40"/>
    <cellStyle name="Currency [0]" xfId="41"/>
    <cellStyle name="můj" xfId="42"/>
    <cellStyle name="Nadpis 1" xfId="43"/>
    <cellStyle name="Nadpis 2" xfId="44"/>
    <cellStyle name="Nadpis 3" xfId="45"/>
    <cellStyle name="Nadpis 4" xfId="46"/>
    <cellStyle name="Název" xfId="47"/>
    <cellStyle name="Neutrální" xfId="48"/>
    <cellStyle name="normálne_Hárok1" xfId="49"/>
    <cellStyle name="Normální 12" xfId="50"/>
    <cellStyle name="Normální 14" xfId="51"/>
    <cellStyle name="Normální 2" xfId="52"/>
    <cellStyle name="Normální 3" xfId="53"/>
    <cellStyle name="normální 3 2" xfId="54"/>
    <cellStyle name="Normální 4" xfId="55"/>
    <cellStyle name="Normální 4 2" xfId="56"/>
    <cellStyle name="Normální 5" xfId="57"/>
    <cellStyle name="Normální 6" xfId="58"/>
    <cellStyle name="Normální 7" xfId="59"/>
    <cellStyle name="normální_cz_objednavkovy_formular_verra_metal 2" xfId="60"/>
    <cellStyle name="normální_List1" xfId="61"/>
    <cellStyle name="normální_List3_1" xfId="62"/>
    <cellStyle name="normální_NTZ0860-17 rozšíření látek" xfId="63"/>
    <cellStyle name="normální_Ruda - list do vzorníku - LÁTKY 2010_220410 2" xfId="64"/>
    <cellStyle name="Followed Hyperlink" xfId="65"/>
    <cellStyle name="Poznámka" xfId="66"/>
    <cellStyle name="Percent" xfId="67"/>
    <cellStyle name="Procenta 2" xfId="68"/>
    <cellStyle name="Propojená buňka" xfId="69"/>
    <cellStyle name="Správně" xfId="70"/>
    <cellStyle name="Text upozornění" xfId="71"/>
    <cellStyle name="Vstup" xfId="72"/>
    <cellStyle name="Výpočet" xfId="73"/>
    <cellStyle name="Výstup" xfId="74"/>
    <cellStyle name="Vysvětlující text" xfId="75"/>
    <cellStyle name="Zvýraznění 1" xfId="76"/>
    <cellStyle name="Zvýraznění 2" xfId="77"/>
    <cellStyle name="Zvýraznění 3" xfId="78"/>
    <cellStyle name="Zvýraznění 4" xfId="79"/>
    <cellStyle name="Zvýraznění 5" xfId="80"/>
    <cellStyle name="Zvýraznění 6" xfId="81"/>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CBCB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37</xdr:row>
      <xdr:rowOff>85725</xdr:rowOff>
    </xdr:from>
    <xdr:to>
      <xdr:col>2</xdr:col>
      <xdr:colOff>676275</xdr:colOff>
      <xdr:row>37</xdr:row>
      <xdr:rowOff>904875</xdr:rowOff>
    </xdr:to>
    <xdr:pic>
      <xdr:nvPicPr>
        <xdr:cNvPr id="1" name="Obrázek 2"/>
        <xdr:cNvPicPr preferRelativeResize="1">
          <a:picLocks noChangeAspect="1"/>
        </xdr:cNvPicPr>
      </xdr:nvPicPr>
      <xdr:blipFill>
        <a:blip r:embed="rId1"/>
        <a:stretch>
          <a:fillRect/>
        </a:stretch>
      </xdr:blipFill>
      <xdr:spPr>
        <a:xfrm>
          <a:off x="4733925" y="6248400"/>
          <a:ext cx="619125" cy="819150"/>
        </a:xfrm>
        <a:prstGeom prst="rect">
          <a:avLst/>
        </a:prstGeom>
        <a:noFill/>
        <a:ln w="9525" cmpd="sng">
          <a:noFill/>
        </a:ln>
      </xdr:spPr>
    </xdr:pic>
    <xdr:clientData/>
  </xdr:twoCellAnchor>
  <xdr:twoCellAnchor editAs="oneCell">
    <xdr:from>
      <xdr:col>2</xdr:col>
      <xdr:colOff>57150</xdr:colOff>
      <xdr:row>38</xdr:row>
      <xdr:rowOff>95250</xdr:rowOff>
    </xdr:from>
    <xdr:to>
      <xdr:col>2</xdr:col>
      <xdr:colOff>704850</xdr:colOff>
      <xdr:row>38</xdr:row>
      <xdr:rowOff>904875</xdr:rowOff>
    </xdr:to>
    <xdr:pic>
      <xdr:nvPicPr>
        <xdr:cNvPr id="2" name="Obrázek 3"/>
        <xdr:cNvPicPr preferRelativeResize="1">
          <a:picLocks noChangeAspect="1"/>
        </xdr:cNvPicPr>
      </xdr:nvPicPr>
      <xdr:blipFill>
        <a:blip r:embed="rId2"/>
        <a:stretch>
          <a:fillRect/>
        </a:stretch>
      </xdr:blipFill>
      <xdr:spPr>
        <a:xfrm>
          <a:off x="4733925" y="7162800"/>
          <a:ext cx="647700" cy="809625"/>
        </a:xfrm>
        <a:prstGeom prst="rect">
          <a:avLst/>
        </a:prstGeom>
        <a:noFill/>
        <a:ln w="9525" cmpd="sng">
          <a:noFill/>
        </a:ln>
      </xdr:spPr>
    </xdr:pic>
    <xdr:clientData/>
  </xdr:twoCellAnchor>
  <xdr:twoCellAnchor editAs="oneCell">
    <xdr:from>
      <xdr:col>3</xdr:col>
      <xdr:colOff>409575</xdr:colOff>
      <xdr:row>42</xdr:row>
      <xdr:rowOff>47625</xdr:rowOff>
    </xdr:from>
    <xdr:to>
      <xdr:col>4</xdr:col>
      <xdr:colOff>266700</xdr:colOff>
      <xdr:row>46</xdr:row>
      <xdr:rowOff>104775</xdr:rowOff>
    </xdr:to>
    <xdr:pic>
      <xdr:nvPicPr>
        <xdr:cNvPr id="3" name="Obrázek 1" descr="6-011140-XXXX-...-K.JPG"/>
        <xdr:cNvPicPr preferRelativeResize="1">
          <a:picLocks noChangeAspect="1"/>
        </xdr:cNvPicPr>
      </xdr:nvPicPr>
      <xdr:blipFill>
        <a:blip r:embed="rId3"/>
        <a:stretch>
          <a:fillRect/>
        </a:stretch>
      </xdr:blipFill>
      <xdr:spPr>
        <a:xfrm>
          <a:off x="9858375" y="8534400"/>
          <a:ext cx="1009650" cy="704850"/>
        </a:xfrm>
        <a:prstGeom prst="rect">
          <a:avLst/>
        </a:prstGeom>
        <a:noFill/>
        <a:ln w="9525" cmpd="sng">
          <a:noFill/>
        </a:ln>
      </xdr:spPr>
    </xdr:pic>
    <xdr:clientData/>
  </xdr:twoCellAnchor>
  <xdr:twoCellAnchor editAs="oneCell">
    <xdr:from>
      <xdr:col>6</xdr:col>
      <xdr:colOff>0</xdr:colOff>
      <xdr:row>42</xdr:row>
      <xdr:rowOff>28575</xdr:rowOff>
    </xdr:from>
    <xdr:to>
      <xdr:col>7</xdr:col>
      <xdr:colOff>285750</xdr:colOff>
      <xdr:row>46</xdr:row>
      <xdr:rowOff>152400</xdr:rowOff>
    </xdr:to>
    <xdr:pic>
      <xdr:nvPicPr>
        <xdr:cNvPr id="4" name="Obrázek 2" descr="6-011165-XXXX-...-K.JPG"/>
        <xdr:cNvPicPr preferRelativeResize="1">
          <a:picLocks noChangeAspect="1"/>
        </xdr:cNvPicPr>
      </xdr:nvPicPr>
      <xdr:blipFill>
        <a:blip r:embed="rId4"/>
        <a:stretch>
          <a:fillRect/>
        </a:stretch>
      </xdr:blipFill>
      <xdr:spPr>
        <a:xfrm>
          <a:off x="11229975" y="8515350"/>
          <a:ext cx="8953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otra.cz/" TargetMode="External" /><Relationship Id="rId2" Type="http://schemas.openxmlformats.org/officeDocument/2006/relationships/hyperlink" Target="http://www.persienneisotra.fr/conditions-generales" TargetMode="External" /><Relationship Id="rId3" Type="http://schemas.openxmlformats.org/officeDocument/2006/relationships/hyperlink" Target="http://www.persienneisotra.fr/regles-de-reclamation"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sotra.cz/" TargetMode="External" /><Relationship Id="rId2" Type="http://schemas.openxmlformats.org/officeDocument/2006/relationships/hyperlink" Target="http://www.persienneisotra.fr/conditions-generales" TargetMode="External" /><Relationship Id="rId3" Type="http://schemas.openxmlformats.org/officeDocument/2006/relationships/hyperlink" Target="http://www.persienneisotra.fr/regles-de-reclamation"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sotra.cz/" TargetMode="External" /><Relationship Id="rId2" Type="http://schemas.openxmlformats.org/officeDocument/2006/relationships/hyperlink" Target="http://www.persienneisotra.fr/conditions-generales" TargetMode="External" /><Relationship Id="rId3" Type="http://schemas.openxmlformats.org/officeDocument/2006/relationships/hyperlink" Target="http://www.persienneisotra.fr/regles-de-reclamation" TargetMode="Externa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sotra.cz/" TargetMode="External" /><Relationship Id="rId2" Type="http://schemas.openxmlformats.org/officeDocument/2006/relationships/hyperlink" Target="http://www.persienneisotra.fr/conditions-generales" TargetMode="External" /><Relationship Id="rId3" Type="http://schemas.openxmlformats.org/officeDocument/2006/relationships/hyperlink" Target="http://www.persienneisotra.fr/regles-de-reclamation" TargetMode="Externa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C59"/>
  <sheetViews>
    <sheetView showGridLines="0" tabSelected="1" view="pageBreakPreview" zoomScaleNormal="90" zoomScaleSheetLayoutView="100" zoomScalePageLayoutView="0" workbookViewId="0" topLeftCell="A1">
      <selection activeCell="B76" sqref="B76"/>
    </sheetView>
  </sheetViews>
  <sheetFormatPr defaultColWidth="9.140625" defaultRowHeight="12.75"/>
  <cols>
    <col min="1" max="1" width="10.140625" style="118" customWidth="1"/>
    <col min="2" max="2" width="9.421875" style="118" customWidth="1"/>
    <col min="3" max="9" width="10.140625" style="118" customWidth="1"/>
    <col min="10" max="10" width="13.140625" style="118" customWidth="1"/>
    <col min="11" max="11" width="16.140625" style="118" customWidth="1"/>
    <col min="12" max="18" width="10.140625" style="118" customWidth="1"/>
    <col min="19" max="19" width="14.421875" style="118" customWidth="1"/>
    <col min="20" max="20" width="5.00390625" style="118" customWidth="1"/>
    <col min="21" max="23" width="9.00390625" style="118" customWidth="1"/>
    <col min="24" max="24" width="6.140625" style="118" customWidth="1"/>
    <col min="25" max="16384" width="9.140625" style="118" customWidth="1"/>
  </cols>
  <sheetData>
    <row r="1" spans="1:24" s="101" customFormat="1" ht="15.75">
      <c r="A1" s="2" t="s">
        <v>2</v>
      </c>
      <c r="B1" s="2"/>
      <c r="C1" s="2"/>
      <c r="D1" s="2"/>
      <c r="E1" s="2"/>
      <c r="F1" s="3"/>
      <c r="G1" s="3"/>
      <c r="H1" s="3"/>
      <c r="I1" s="3"/>
      <c r="K1" s="3"/>
      <c r="L1" s="3"/>
      <c r="M1" s="3"/>
      <c r="U1" s="150"/>
      <c r="V1" s="150"/>
      <c r="W1" s="150"/>
      <c r="X1" s="6" t="s">
        <v>40</v>
      </c>
    </row>
    <row r="2" spans="1:24" s="101" customFormat="1" ht="15.75" customHeight="1">
      <c r="A2" s="4" t="s">
        <v>1</v>
      </c>
      <c r="B2" s="4"/>
      <c r="C2" s="4"/>
      <c r="D2" s="4"/>
      <c r="E2" s="4"/>
      <c r="F2" s="102"/>
      <c r="G2" s="102"/>
      <c r="H2" s="102"/>
      <c r="I2" s="102"/>
      <c r="J2" s="102"/>
      <c r="K2" s="5" t="s">
        <v>41</v>
      </c>
      <c r="L2" s="102"/>
      <c r="M2" s="5" t="s">
        <v>3</v>
      </c>
      <c r="N2" s="102"/>
      <c r="O2" s="102"/>
      <c r="P2" s="102"/>
      <c r="Q2" s="102"/>
      <c r="R2" s="102"/>
      <c r="S2" s="103"/>
      <c r="T2" s="102"/>
      <c r="U2" s="102"/>
      <c r="V2" s="102"/>
      <c r="W2" s="102"/>
      <c r="X2" s="103" t="s">
        <v>0</v>
      </c>
    </row>
    <row r="3" spans="1:18" s="111" customFormat="1" ht="40.5" customHeight="1">
      <c r="A3" s="104" t="s">
        <v>1128</v>
      </c>
      <c r="B3" s="105"/>
      <c r="C3" s="105"/>
      <c r="D3" s="105"/>
      <c r="E3" s="105"/>
      <c r="F3" s="105"/>
      <c r="G3" s="106"/>
      <c r="H3" s="107"/>
      <c r="I3" s="108"/>
      <c r="J3" s="109"/>
      <c r="K3" s="109"/>
      <c r="L3" s="109"/>
      <c r="M3" s="110"/>
      <c r="N3" s="108"/>
      <c r="O3" s="108"/>
      <c r="P3" s="108"/>
      <c r="Q3" s="108"/>
      <c r="R3" s="108"/>
    </row>
    <row r="4" spans="1:19" s="114" customFormat="1" ht="20.25" customHeight="1">
      <c r="A4" s="112" t="s">
        <v>624</v>
      </c>
      <c r="B4" s="113"/>
      <c r="C4" s="113"/>
      <c r="D4" s="113"/>
      <c r="E4" s="113"/>
      <c r="F4" s="113"/>
      <c r="G4" s="113"/>
      <c r="H4" s="113"/>
      <c r="I4" s="113"/>
      <c r="J4" s="113"/>
      <c r="K4" s="113"/>
      <c r="L4" s="113"/>
      <c r="M4" s="113"/>
      <c r="N4" s="113"/>
      <c r="O4" s="113"/>
      <c r="P4" s="113"/>
      <c r="Q4" s="113"/>
      <c r="R4" s="113"/>
      <c r="S4" s="115"/>
    </row>
    <row r="5" spans="1:19" s="114" customFormat="1" ht="15" customHeight="1" thickBot="1">
      <c r="A5" s="116"/>
      <c r="B5" s="113"/>
      <c r="C5" s="113"/>
      <c r="D5" s="113"/>
      <c r="E5" s="113"/>
      <c r="F5" s="113"/>
      <c r="G5" s="113"/>
      <c r="H5" s="113"/>
      <c r="I5" s="113"/>
      <c r="J5" s="113"/>
      <c r="K5" s="113"/>
      <c r="L5" s="113"/>
      <c r="M5" s="113"/>
      <c r="N5" s="113"/>
      <c r="O5" s="113"/>
      <c r="P5" s="113"/>
      <c r="Q5" s="113"/>
      <c r="R5" s="113"/>
      <c r="S5" s="117"/>
    </row>
    <row r="6" spans="1:19" s="114" customFormat="1" ht="15" customHeight="1" thickBot="1">
      <c r="A6" s="771" t="s">
        <v>1129</v>
      </c>
      <c r="B6" s="772"/>
      <c r="C6" s="772"/>
      <c r="D6" s="772"/>
      <c r="E6" s="772"/>
      <c r="F6" s="773"/>
      <c r="G6" s="118"/>
      <c r="H6" s="774" t="s">
        <v>1130</v>
      </c>
      <c r="I6" s="775"/>
      <c r="J6" s="775"/>
      <c r="K6" s="775"/>
      <c r="L6" s="776"/>
      <c r="M6" s="113"/>
      <c r="N6" s="113"/>
      <c r="O6" s="113"/>
      <c r="P6" s="113"/>
      <c r="Q6" s="113"/>
      <c r="R6" s="113"/>
      <c r="S6" s="117"/>
    </row>
    <row r="7" spans="1:19" s="114" customFormat="1" ht="15" customHeight="1" thickTop="1">
      <c r="A7" s="777" t="s">
        <v>1131</v>
      </c>
      <c r="B7" s="778"/>
      <c r="C7" s="779"/>
      <c r="D7" s="779"/>
      <c r="E7" s="779"/>
      <c r="F7" s="780"/>
      <c r="H7" s="781"/>
      <c r="I7" s="782"/>
      <c r="J7" s="793"/>
      <c r="K7" s="794"/>
      <c r="L7" s="795"/>
      <c r="M7" s="113"/>
      <c r="N7" s="113"/>
      <c r="O7" s="113"/>
      <c r="P7" s="113"/>
      <c r="Q7" s="113"/>
      <c r="R7" s="113"/>
      <c r="S7" s="117"/>
    </row>
    <row r="8" spans="1:19" s="114" customFormat="1" ht="15" customHeight="1">
      <c r="A8" s="762"/>
      <c r="B8" s="763"/>
      <c r="C8" s="764"/>
      <c r="D8" s="764"/>
      <c r="E8" s="764"/>
      <c r="F8" s="765"/>
      <c r="H8" s="798" t="s">
        <v>1132</v>
      </c>
      <c r="I8" s="799"/>
      <c r="J8" s="800"/>
      <c r="K8" s="801"/>
      <c r="L8" s="802"/>
      <c r="M8" s="113"/>
      <c r="N8" s="113"/>
      <c r="O8" s="113"/>
      <c r="P8" s="651"/>
      <c r="Q8" s="113"/>
      <c r="R8" s="113"/>
      <c r="S8" s="117"/>
    </row>
    <row r="9" spans="1:19" s="114" customFormat="1" ht="15" customHeight="1">
      <c r="A9" s="762" t="s">
        <v>1133</v>
      </c>
      <c r="B9" s="763"/>
      <c r="C9" s="764"/>
      <c r="D9" s="764"/>
      <c r="E9" s="764"/>
      <c r="F9" s="765"/>
      <c r="H9" s="766" t="s">
        <v>1134</v>
      </c>
      <c r="I9" s="767"/>
      <c r="J9" s="768"/>
      <c r="K9" s="769"/>
      <c r="L9" s="770"/>
      <c r="M9" s="113"/>
      <c r="N9" s="192"/>
      <c r="O9" s="113"/>
      <c r="P9" s="113"/>
      <c r="Q9" s="113"/>
      <c r="R9" s="113"/>
      <c r="S9" s="117"/>
    </row>
    <row r="10" spans="1:19" s="114" customFormat="1" ht="15" customHeight="1">
      <c r="A10" s="762"/>
      <c r="B10" s="763"/>
      <c r="C10" s="764"/>
      <c r="D10" s="764"/>
      <c r="E10" s="764"/>
      <c r="F10" s="765"/>
      <c r="H10" s="766"/>
      <c r="I10" s="767"/>
      <c r="J10" s="768"/>
      <c r="K10" s="769"/>
      <c r="L10" s="770"/>
      <c r="M10" s="113"/>
      <c r="N10" s="113"/>
      <c r="O10" s="113"/>
      <c r="P10" s="113"/>
      <c r="Q10" s="113"/>
      <c r="R10" s="113"/>
      <c r="S10" s="117"/>
    </row>
    <row r="11" spans="1:19" ht="15" customHeight="1">
      <c r="A11" s="762" t="s">
        <v>1135</v>
      </c>
      <c r="B11" s="763"/>
      <c r="C11" s="764"/>
      <c r="D11" s="764"/>
      <c r="E11" s="764"/>
      <c r="F11" s="765"/>
      <c r="H11" s="766"/>
      <c r="I11" s="767"/>
      <c r="J11" s="803"/>
      <c r="K11" s="804"/>
      <c r="L11" s="805"/>
      <c r="M11" s="119"/>
      <c r="N11" s="119"/>
      <c r="O11" s="119"/>
      <c r="P11" s="119"/>
      <c r="Q11" s="119"/>
      <c r="R11" s="119"/>
      <c r="S11" s="120"/>
    </row>
    <row r="12" spans="1:19" ht="15" customHeight="1">
      <c r="A12" s="762"/>
      <c r="B12" s="763"/>
      <c r="C12" s="764"/>
      <c r="D12" s="764"/>
      <c r="E12" s="764"/>
      <c r="F12" s="765"/>
      <c r="H12" s="806" t="s">
        <v>1136</v>
      </c>
      <c r="I12" s="807"/>
      <c r="J12" s="787"/>
      <c r="K12" s="788"/>
      <c r="L12" s="789"/>
      <c r="M12" s="119"/>
      <c r="N12" s="119"/>
      <c r="O12" s="119"/>
      <c r="P12" s="119"/>
      <c r="Q12" s="119"/>
      <c r="R12" s="119"/>
      <c r="S12" s="120"/>
    </row>
    <row r="13" spans="1:19" ht="15" customHeight="1">
      <c r="A13" s="762" t="s">
        <v>1137</v>
      </c>
      <c r="B13" s="763"/>
      <c r="C13" s="764"/>
      <c r="D13" s="764"/>
      <c r="E13" s="764"/>
      <c r="F13" s="765"/>
      <c r="H13" s="808"/>
      <c r="I13" s="809"/>
      <c r="J13" s="787"/>
      <c r="K13" s="788"/>
      <c r="L13" s="789"/>
      <c r="M13" s="119"/>
      <c r="N13" s="119"/>
      <c r="O13" s="119"/>
      <c r="P13" s="119"/>
      <c r="Q13" s="119"/>
      <c r="R13" s="119"/>
      <c r="S13" s="120"/>
    </row>
    <row r="14" spans="1:23" ht="15" customHeight="1" thickBot="1">
      <c r="A14" s="783"/>
      <c r="B14" s="784"/>
      <c r="C14" s="785"/>
      <c r="D14" s="785"/>
      <c r="E14" s="785"/>
      <c r="F14" s="786"/>
      <c r="H14" s="810"/>
      <c r="I14" s="811"/>
      <c r="J14" s="790"/>
      <c r="K14" s="791"/>
      <c r="L14" s="792"/>
      <c r="M14" s="119"/>
      <c r="N14" s="119"/>
      <c r="O14" s="119"/>
      <c r="P14" s="119"/>
      <c r="Q14" s="119"/>
      <c r="R14" s="119"/>
      <c r="S14" s="120"/>
      <c r="U14" s="796" t="s">
        <v>1155</v>
      </c>
      <c r="V14" s="796"/>
      <c r="W14" s="796"/>
    </row>
    <row r="15" spans="1:23" ht="21.75" customHeight="1" thickBot="1">
      <c r="A15" s="257"/>
      <c r="B15" s="257"/>
      <c r="C15" s="257"/>
      <c r="D15" s="257"/>
      <c r="E15" s="257"/>
      <c r="F15" s="257"/>
      <c r="G15" s="257"/>
      <c r="H15" s="257"/>
      <c r="I15" s="257"/>
      <c r="J15" s="257"/>
      <c r="K15" s="119"/>
      <c r="L15" s="119"/>
      <c r="M15" s="119"/>
      <c r="N15" s="119"/>
      <c r="O15" s="119"/>
      <c r="P15" s="119"/>
      <c r="Q15" s="119"/>
      <c r="R15" s="119"/>
      <c r="S15" s="120"/>
      <c r="U15" s="797"/>
      <c r="V15" s="797"/>
      <c r="W15" s="797"/>
    </row>
    <row r="16" spans="1:23" s="127" customFormat="1" ht="36.75" customHeight="1" thickBot="1">
      <c r="A16" s="122" t="s">
        <v>1138</v>
      </c>
      <c r="B16" s="123" t="s">
        <v>1139</v>
      </c>
      <c r="C16" s="124" t="s">
        <v>1140</v>
      </c>
      <c r="D16" s="124" t="s">
        <v>1141</v>
      </c>
      <c r="E16" s="124" t="s">
        <v>1142</v>
      </c>
      <c r="F16" s="124" t="s">
        <v>1143</v>
      </c>
      <c r="G16" s="125" t="s">
        <v>1144</v>
      </c>
      <c r="H16" s="124" t="s">
        <v>1145</v>
      </c>
      <c r="I16" s="125" t="s">
        <v>1146</v>
      </c>
      <c r="J16" s="125" t="s">
        <v>1147</v>
      </c>
      <c r="K16" s="125" t="s">
        <v>1148</v>
      </c>
      <c r="L16" s="125" t="s">
        <v>1345</v>
      </c>
      <c r="M16" s="125" t="s">
        <v>1346</v>
      </c>
      <c r="N16" s="125" t="s">
        <v>1149</v>
      </c>
      <c r="O16" s="125" t="s">
        <v>1150</v>
      </c>
      <c r="P16" s="125" t="s">
        <v>1151</v>
      </c>
      <c r="Q16" s="125" t="s">
        <v>1152</v>
      </c>
      <c r="R16" s="124" t="s">
        <v>1153</v>
      </c>
      <c r="S16" s="94" t="s">
        <v>1154</v>
      </c>
      <c r="T16" s="126"/>
      <c r="U16" s="225" t="s">
        <v>1156</v>
      </c>
      <c r="V16" s="226" t="s">
        <v>1157</v>
      </c>
      <c r="W16" s="227" t="s">
        <v>1158</v>
      </c>
    </row>
    <row r="17" spans="1:24" ht="15" customHeight="1" thickBot="1">
      <c r="A17" s="128">
        <v>1</v>
      </c>
      <c r="B17" s="128">
        <v>2</v>
      </c>
      <c r="C17" s="128">
        <v>3</v>
      </c>
      <c r="D17" s="128">
        <v>4</v>
      </c>
      <c r="E17" s="417">
        <v>5</v>
      </c>
      <c r="F17" s="128">
        <v>6</v>
      </c>
      <c r="G17" s="128">
        <v>7</v>
      </c>
      <c r="H17" s="128">
        <v>8</v>
      </c>
      <c r="I17" s="417">
        <v>9</v>
      </c>
      <c r="J17" s="128">
        <v>10</v>
      </c>
      <c r="K17" s="128">
        <v>11</v>
      </c>
      <c r="L17" s="128">
        <v>12</v>
      </c>
      <c r="M17" s="128">
        <v>13</v>
      </c>
      <c r="N17" s="128">
        <v>14</v>
      </c>
      <c r="O17" s="128">
        <v>15</v>
      </c>
      <c r="P17" s="128">
        <v>16</v>
      </c>
      <c r="Q17" s="128">
        <v>17</v>
      </c>
      <c r="R17" s="128">
        <v>18</v>
      </c>
      <c r="S17" s="128">
        <v>19</v>
      </c>
      <c r="T17" s="120"/>
      <c r="U17" s="120"/>
      <c r="V17" s="120"/>
      <c r="W17" s="120"/>
      <c r="X17" s="120"/>
    </row>
    <row r="18" spans="1:29" ht="21" customHeight="1">
      <c r="A18" s="129"/>
      <c r="B18" s="130"/>
      <c r="C18" s="183"/>
      <c r="D18" s="414"/>
      <c r="E18" s="99">
        <f>IF(D18=helpVerra!$A$2,helpVerra!$B$2,IF(D18=helpVerra!$A$3,helpVerra!$B$3,IF(Verra!D18=helpVerra!$A$4,helpVerra!$B$4,"")))</f>
      </c>
      <c r="F18" s="132"/>
      <c r="G18" s="133"/>
      <c r="H18" s="418"/>
      <c r="I18" s="191"/>
      <c r="J18" s="132"/>
      <c r="K18" s="134"/>
      <c r="L18" s="134"/>
      <c r="M18" s="134"/>
      <c r="N18" s="134"/>
      <c r="O18" s="131"/>
      <c r="P18" s="134"/>
      <c r="Q18" s="186"/>
      <c r="R18" s="446"/>
      <c r="S18" s="135"/>
      <c r="T18" s="120"/>
      <c r="U18" s="217">
        <f>IF(AND($E18&lt;&gt;"",$K18&lt;&gt;""),CHOOSE(VLOOKUP($E18,limity!$AE$2:$AF$5,2,FALSE),VLOOKUP($K18,limity!$A$1:$AB$399,6,FALSE),VLOOKUP($K18,limity!$A$1:$AB$399,12,FALSE),VLOOKUP($K18,limity!$A$1:$AB$399,18,FALSE),VLOOKUP($K18,limity!$A$1:$AB$399,24,FALSE)),"")</f>
      </c>
      <c r="V18" s="97">
        <f>IF(AND($E18&lt;&gt;"",$K18&lt;&gt;""),CHOOSE(VLOOKUP($E18,limity!$AE$2:$AF$5,2,FALSE),VLOOKUP($K18,limity!$A$1:$AB$399,8,FALSE),VLOOKUP($K18,limity!$A$1:$AB$399,14,FALSE),VLOOKUP($K18,limity!$A$1:$AB$399,20,FALSE),VLOOKUP($K18,limity!$A$1:$AB$399,26,FALSE)),"")</f>
      </c>
      <c r="W18" s="218">
        <f>IF(AND($E18&lt;&gt;"",$K18&lt;&gt;""),CHOOSE(VLOOKUP($E18,limity!$AE$2:$AF$5,2,FALSE),VLOOKUP($K18,limity!$A$1:$AB$399,10,FALSE),VLOOKUP($K18,limity!$A$1:$AB$399,16,FALSE),VLOOKUP($K18,limity!$A$1:$AB$399,22,FALSE),VLOOKUP($K18,limity!$A$1:$AB$399,28,FALSE)),"")</f>
      </c>
      <c r="X18" s="171"/>
      <c r="Y18" s="171"/>
      <c r="Z18" s="171"/>
      <c r="AA18" s="171"/>
      <c r="AB18" s="171"/>
      <c r="AC18" s="171"/>
    </row>
    <row r="19" spans="1:29" ht="21" customHeight="1">
      <c r="A19" s="136"/>
      <c r="B19" s="137"/>
      <c r="C19" s="99"/>
      <c r="D19" s="415"/>
      <c r="E19" s="99">
        <f>IF(D19=helpVerra!$A$2,helpVerra!$B$2,IF(D19=helpVerra!$A$3,helpVerra!$B$3,IF(Verra!D19=helpVerra!$A$4,helpVerra!$B$4,"")))</f>
      </c>
      <c r="F19" s="139"/>
      <c r="G19" s="140"/>
      <c r="H19" s="419"/>
      <c r="I19" s="191"/>
      <c r="J19" s="139"/>
      <c r="K19" s="141"/>
      <c r="L19" s="141"/>
      <c r="M19" s="141"/>
      <c r="N19" s="141"/>
      <c r="O19" s="138"/>
      <c r="P19" s="141"/>
      <c r="Q19" s="141"/>
      <c r="R19" s="419"/>
      <c r="S19" s="142"/>
      <c r="T19" s="120"/>
      <c r="U19" s="219">
        <f>IF(AND($E19&lt;&gt;"",$K19&lt;&gt;""),CHOOSE(VLOOKUP($E19,limity!$AE$2:$AF$5,2,FALSE),VLOOKUP($K19,limity!$A$1:$AB$399,6,FALSE),VLOOKUP($K19,limity!$A$1:$AB$399,12,FALSE),VLOOKUP($K19,limity!$A$1:$AB$399,18,FALSE),VLOOKUP($K19,limity!$A$1:$AB$399,24,FALSE)),"")</f>
      </c>
      <c r="V19" s="98">
        <f>IF(AND($E19&lt;&gt;"",$K19&lt;&gt;""),CHOOSE(VLOOKUP($E19,limity!$AE$2:$AF$5,2,FALSE),VLOOKUP($K19,limity!$A$1:$AB$399,8,FALSE),VLOOKUP($K19,limity!$A$1:$AB$399,14,FALSE),VLOOKUP($K19,limity!$A$1:$AB$399,20,FALSE),VLOOKUP($K19,limity!$A$1:$AB$399,26,FALSE)),"")</f>
      </c>
      <c r="W19" s="220">
        <f>IF(AND($E19&lt;&gt;"",$K19&lt;&gt;""),CHOOSE(VLOOKUP($E19,limity!$AE$2:$AF$5,2,FALSE),VLOOKUP($K19,limity!$A$1:$AB$399,10,FALSE),VLOOKUP($K19,limity!$A$1:$AB$399,16,FALSE),VLOOKUP($K19,limity!$A$1:$AB$399,22,FALSE),VLOOKUP($K19,limity!$A$1:$AB$399,28,FALSE)),"")</f>
      </c>
      <c r="X19" s="171"/>
      <c r="Y19" s="171"/>
      <c r="Z19" s="171"/>
      <c r="AA19" s="171"/>
      <c r="AB19" s="171"/>
      <c r="AC19" s="171"/>
    </row>
    <row r="20" spans="1:29" ht="21" customHeight="1">
      <c r="A20" s="136"/>
      <c r="B20" s="137"/>
      <c r="C20" s="99"/>
      <c r="D20" s="415"/>
      <c r="E20" s="99">
        <f>IF(D20=helpVerra!$A$2,helpVerra!$B$2,IF(D20=helpVerra!$A$3,helpVerra!$B$3,IF(Verra!D20=helpVerra!$A$4,helpVerra!$B$4,"")))</f>
      </c>
      <c r="F20" s="139"/>
      <c r="G20" s="140"/>
      <c r="H20" s="419"/>
      <c r="I20" s="191"/>
      <c r="J20" s="139"/>
      <c r="K20" s="141"/>
      <c r="L20" s="141"/>
      <c r="M20" s="141"/>
      <c r="N20" s="141"/>
      <c r="O20" s="138"/>
      <c r="P20" s="141"/>
      <c r="Q20" s="141"/>
      <c r="R20" s="419"/>
      <c r="S20" s="142"/>
      <c r="T20" s="120"/>
      <c r="U20" s="219">
        <f>IF(AND($E20&lt;&gt;"",$K20&lt;&gt;""),CHOOSE(VLOOKUP($E20,limity!$AE$2:$AF$5,2,FALSE),VLOOKUP($K20,limity!$A$1:$AB$399,6,FALSE),VLOOKUP($K20,limity!$A$1:$AB$399,12,FALSE),VLOOKUP($K20,limity!$A$1:$AB$399,18,FALSE),VLOOKUP($K20,limity!$A$1:$AB$399,24,FALSE)),"")</f>
      </c>
      <c r="V20" s="98">
        <f>IF(AND($E20&lt;&gt;"",$K20&lt;&gt;""),CHOOSE(VLOOKUP($E20,limity!$AE$2:$AF$5,2,FALSE),VLOOKUP($K20,limity!$A$1:$AB$399,8,FALSE),VLOOKUP($K20,limity!$A$1:$AB$399,14,FALSE),VLOOKUP($K20,limity!$A$1:$AB$399,20,FALSE),VLOOKUP($K20,limity!$A$1:$AB$399,26,FALSE)),"")</f>
      </c>
      <c r="W20" s="220">
        <f>IF(AND($E20&lt;&gt;"",$K20&lt;&gt;""),CHOOSE(VLOOKUP($E20,limity!$AE$2:$AF$5,2,FALSE),VLOOKUP($K20,limity!$A$1:$AB$399,10,FALSE),VLOOKUP($K20,limity!$A$1:$AB$399,16,FALSE),VLOOKUP($K20,limity!$A$1:$AB$399,22,FALSE),VLOOKUP($K20,limity!$A$1:$AB$399,28,FALSE)),"")</f>
      </c>
      <c r="X20" s="171"/>
      <c r="Y20" s="171"/>
      <c r="Z20" s="171"/>
      <c r="AA20" s="171"/>
      <c r="AB20" s="171"/>
      <c r="AC20" s="171"/>
    </row>
    <row r="21" spans="1:29" ht="21" customHeight="1">
      <c r="A21" s="136"/>
      <c r="B21" s="137"/>
      <c r="C21" s="99"/>
      <c r="D21" s="415"/>
      <c r="E21" s="99">
        <f>IF(D21=helpVerra!$A$2,helpVerra!$B$2,IF(D21=helpVerra!$A$3,helpVerra!$B$3,IF(Verra!D21=helpVerra!$A$4,helpVerra!$B$4,"")))</f>
      </c>
      <c r="F21" s="139"/>
      <c r="G21" s="140"/>
      <c r="H21" s="419"/>
      <c r="I21" s="191"/>
      <c r="J21" s="139"/>
      <c r="K21" s="141"/>
      <c r="L21" s="141"/>
      <c r="M21" s="141"/>
      <c r="N21" s="141"/>
      <c r="O21" s="138"/>
      <c r="P21" s="141"/>
      <c r="Q21" s="141"/>
      <c r="R21" s="419"/>
      <c r="S21" s="142"/>
      <c r="T21" s="120"/>
      <c r="U21" s="219">
        <f>IF(AND($E21&lt;&gt;"",$K21&lt;&gt;""),CHOOSE(VLOOKUP($E21,limity!$AE$2:$AF$5,2,FALSE),VLOOKUP($K21,limity!$A$1:$AB$399,6,FALSE),VLOOKUP($K21,limity!$A$1:$AB$399,12,FALSE),VLOOKUP($K21,limity!$A$1:$AB$399,18,FALSE),VLOOKUP($K21,limity!$A$1:$AB$399,24,FALSE)),"")</f>
      </c>
      <c r="V21" s="98">
        <f>IF(AND($E21&lt;&gt;"",$K21&lt;&gt;""),CHOOSE(VLOOKUP($E21,limity!$AE$2:$AF$5,2,FALSE),VLOOKUP($K21,limity!$A$1:$AB$399,8,FALSE),VLOOKUP($K21,limity!$A$1:$AB$399,14,FALSE),VLOOKUP($K21,limity!$A$1:$AB$399,20,FALSE),VLOOKUP($K21,limity!$A$1:$AB$399,26,FALSE)),"")</f>
      </c>
      <c r="W21" s="220">
        <f>IF(AND($E21&lt;&gt;"",$K21&lt;&gt;""),CHOOSE(VLOOKUP($E21,limity!$AE$2:$AF$5,2,FALSE),VLOOKUP($K21,limity!$A$1:$AB$399,10,FALSE),VLOOKUP($K21,limity!$A$1:$AB$399,16,FALSE),VLOOKUP($K21,limity!$A$1:$AB$399,22,FALSE),VLOOKUP($K21,limity!$A$1:$AB$399,28,FALSE)),"")</f>
      </c>
      <c r="X21" s="171"/>
      <c r="Y21" s="171"/>
      <c r="Z21" s="171"/>
      <c r="AA21" s="171"/>
      <c r="AB21" s="171"/>
      <c r="AC21" s="171"/>
    </row>
    <row r="22" spans="1:29" ht="21" customHeight="1">
      <c r="A22" s="136"/>
      <c r="B22" s="137"/>
      <c r="C22" s="99"/>
      <c r="D22" s="415"/>
      <c r="E22" s="99">
        <f>IF(D22=helpVerra!$A$2,helpVerra!$B$2,IF(D22=helpVerra!$A$3,helpVerra!$B$3,IF(Verra!D22=helpVerra!$A$4,helpVerra!$B$4,"")))</f>
      </c>
      <c r="F22" s="139"/>
      <c r="G22" s="140"/>
      <c r="H22" s="419"/>
      <c r="I22" s="191"/>
      <c r="J22" s="139"/>
      <c r="K22" s="141"/>
      <c r="L22" s="141"/>
      <c r="M22" s="141"/>
      <c r="N22" s="141"/>
      <c r="O22" s="138"/>
      <c r="P22" s="141"/>
      <c r="Q22" s="141"/>
      <c r="R22" s="419"/>
      <c r="S22" s="142"/>
      <c r="T22" s="120"/>
      <c r="U22" s="219">
        <f>IF(AND($E22&lt;&gt;"",$K22&lt;&gt;""),CHOOSE(VLOOKUP($E22,limity!$AE$2:$AF$5,2,FALSE),VLOOKUP($K22,limity!$A$1:$AB$399,6,FALSE),VLOOKUP($K22,limity!$A$1:$AB$399,12,FALSE),VLOOKUP($K22,limity!$A$1:$AB$399,18,FALSE),VLOOKUP($K22,limity!$A$1:$AB$399,24,FALSE)),"")</f>
      </c>
      <c r="V22" s="98">
        <f>IF(AND($E22&lt;&gt;"",$K22&lt;&gt;""),CHOOSE(VLOOKUP($E22,limity!$AE$2:$AF$5,2,FALSE),VLOOKUP($K22,limity!$A$1:$AB$399,8,FALSE),VLOOKUP($K22,limity!$A$1:$AB$399,14,FALSE),VLOOKUP($K22,limity!$A$1:$AB$399,20,FALSE),VLOOKUP($K22,limity!$A$1:$AB$399,26,FALSE)),"")</f>
      </c>
      <c r="W22" s="220">
        <f>IF(AND($E22&lt;&gt;"",$K22&lt;&gt;""),CHOOSE(VLOOKUP($E22,limity!$AE$2:$AF$5,2,FALSE),VLOOKUP($K22,limity!$A$1:$AB$399,10,FALSE),VLOOKUP($K22,limity!$A$1:$AB$399,16,FALSE),VLOOKUP($K22,limity!$A$1:$AB$399,22,FALSE),VLOOKUP($K22,limity!$A$1:$AB$399,28,FALSE)),"")</f>
      </c>
      <c r="X22" s="171"/>
      <c r="Y22" s="171"/>
      <c r="Z22" s="171"/>
      <c r="AA22" s="171"/>
      <c r="AB22" s="171"/>
      <c r="AC22" s="171"/>
    </row>
    <row r="23" spans="1:29" ht="21" customHeight="1">
      <c r="A23" s="136"/>
      <c r="B23" s="137"/>
      <c r="C23" s="99"/>
      <c r="D23" s="415"/>
      <c r="E23" s="99">
        <f>IF(D23=helpVerra!$A$2,helpVerra!$B$2,IF(D23=helpVerra!$A$3,helpVerra!$B$3,IF(Verra!D23=helpVerra!$A$4,helpVerra!$B$4,"")))</f>
      </c>
      <c r="F23" s="139"/>
      <c r="G23" s="140"/>
      <c r="H23" s="419"/>
      <c r="I23" s="191"/>
      <c r="J23" s="139"/>
      <c r="K23" s="141"/>
      <c r="L23" s="141"/>
      <c r="M23" s="141"/>
      <c r="N23" s="141"/>
      <c r="O23" s="138"/>
      <c r="P23" s="141"/>
      <c r="Q23" s="141"/>
      <c r="R23" s="419"/>
      <c r="S23" s="142"/>
      <c r="T23" s="120"/>
      <c r="U23" s="219">
        <f>IF(AND($E23&lt;&gt;"",$K23&lt;&gt;""),CHOOSE(VLOOKUP($E23,limity!$AE$2:$AF$5,2,FALSE),VLOOKUP($K23,limity!$A$1:$AB$399,6,FALSE),VLOOKUP($K23,limity!$A$1:$AB$399,12,FALSE),VLOOKUP($K23,limity!$A$1:$AB$399,18,FALSE),VLOOKUP($K23,limity!$A$1:$AB$399,24,FALSE)),"")</f>
      </c>
      <c r="V23" s="98">
        <f>IF(AND($E23&lt;&gt;"",$K23&lt;&gt;""),CHOOSE(VLOOKUP($E23,limity!$AE$2:$AF$5,2,FALSE),VLOOKUP($K23,limity!$A$1:$AB$399,8,FALSE),VLOOKUP($K23,limity!$A$1:$AB$399,14,FALSE),VLOOKUP($K23,limity!$A$1:$AB$399,20,FALSE),VLOOKUP($K23,limity!$A$1:$AB$399,26,FALSE)),"")</f>
      </c>
      <c r="W23" s="220">
        <f>IF(AND($E23&lt;&gt;"",$K23&lt;&gt;""),CHOOSE(VLOOKUP($E23,limity!$AE$2:$AF$5,2,FALSE),VLOOKUP($K23,limity!$A$1:$AB$399,10,FALSE),VLOOKUP($K23,limity!$A$1:$AB$399,16,FALSE),VLOOKUP($K23,limity!$A$1:$AB$399,22,FALSE),VLOOKUP($K23,limity!$A$1:$AB$399,28,FALSE)),"")</f>
      </c>
      <c r="X23" s="171"/>
      <c r="Y23" s="171"/>
      <c r="Z23" s="171"/>
      <c r="AA23" s="171"/>
      <c r="AB23" s="171"/>
      <c r="AC23" s="171"/>
    </row>
    <row r="24" spans="1:29" ht="21" customHeight="1">
      <c r="A24" s="136"/>
      <c r="B24" s="137"/>
      <c r="C24" s="99"/>
      <c r="D24" s="415"/>
      <c r="E24" s="99">
        <f>IF(D24=helpVerra!$A$2,helpVerra!$B$2,IF(D24=helpVerra!$A$3,helpVerra!$B$3,IF(Verra!D24=helpVerra!$A$4,helpVerra!$B$4,"")))</f>
      </c>
      <c r="F24" s="139"/>
      <c r="G24" s="140"/>
      <c r="H24" s="419"/>
      <c r="I24" s="191"/>
      <c r="J24" s="139"/>
      <c r="K24" s="141"/>
      <c r="L24" s="141"/>
      <c r="M24" s="141"/>
      <c r="N24" s="141"/>
      <c r="O24" s="138"/>
      <c r="P24" s="141"/>
      <c r="Q24" s="141"/>
      <c r="R24" s="419"/>
      <c r="S24" s="142"/>
      <c r="T24" s="120"/>
      <c r="U24" s="219">
        <f>IF(AND($E24&lt;&gt;"",$K24&lt;&gt;""),CHOOSE(VLOOKUP($E24,limity!$AE$2:$AF$5,2,FALSE),VLOOKUP($K24,limity!$A$1:$AB$399,6,FALSE),VLOOKUP($K24,limity!$A$1:$AB$399,12,FALSE),VLOOKUP($K24,limity!$A$1:$AB$399,18,FALSE),VLOOKUP($K24,limity!$A$1:$AB$399,24,FALSE)),"")</f>
      </c>
      <c r="V24" s="98">
        <f>IF(AND($E24&lt;&gt;"",$K24&lt;&gt;""),CHOOSE(VLOOKUP($E24,limity!$AE$2:$AF$5,2,FALSE),VLOOKUP($K24,limity!$A$1:$AB$399,8,FALSE),VLOOKUP($K24,limity!$A$1:$AB$399,14,FALSE),VLOOKUP($K24,limity!$A$1:$AB$399,20,FALSE),VLOOKUP($K24,limity!$A$1:$AB$399,26,FALSE)),"")</f>
      </c>
      <c r="W24" s="220">
        <f>IF(AND($E24&lt;&gt;"",$K24&lt;&gt;""),CHOOSE(VLOOKUP($E24,limity!$AE$2:$AF$5,2,FALSE),VLOOKUP($K24,limity!$A$1:$AB$399,10,FALSE),VLOOKUP($K24,limity!$A$1:$AB$399,16,FALSE),VLOOKUP($K24,limity!$A$1:$AB$399,22,FALSE),VLOOKUP($K24,limity!$A$1:$AB$399,28,FALSE)),"")</f>
      </c>
      <c r="X24" s="171"/>
      <c r="Y24" s="171"/>
      <c r="Z24" s="171"/>
      <c r="AA24" s="171"/>
      <c r="AB24" s="171"/>
      <c r="AC24" s="171"/>
    </row>
    <row r="25" spans="1:29" ht="21" customHeight="1">
      <c r="A25" s="136"/>
      <c r="B25" s="137"/>
      <c r="C25" s="99"/>
      <c r="D25" s="415"/>
      <c r="E25" s="99">
        <f>IF(D25=helpVerra!$A$2,helpVerra!$B$2,IF(D25=helpVerra!$A$3,helpVerra!$B$3,IF(Verra!D25=helpVerra!$A$4,helpVerra!$B$4,"")))</f>
      </c>
      <c r="F25" s="139"/>
      <c r="G25" s="140"/>
      <c r="H25" s="419"/>
      <c r="I25" s="191"/>
      <c r="J25" s="139"/>
      <c r="K25" s="141"/>
      <c r="L25" s="141"/>
      <c r="M25" s="141"/>
      <c r="N25" s="141"/>
      <c r="O25" s="138"/>
      <c r="P25" s="141"/>
      <c r="Q25" s="141"/>
      <c r="R25" s="419"/>
      <c r="S25" s="142"/>
      <c r="T25" s="120"/>
      <c r="U25" s="219">
        <f>IF(AND($E25&lt;&gt;"",$K25&lt;&gt;""),CHOOSE(VLOOKUP($E25,limity!$AE$2:$AF$5,2,FALSE),VLOOKUP($K25,limity!$A$1:$AB$399,6,FALSE),VLOOKUP($K25,limity!$A$1:$AB$399,12,FALSE),VLOOKUP($K25,limity!$A$1:$AB$399,18,FALSE),VLOOKUP($K25,limity!$A$1:$AB$399,24,FALSE)),"")</f>
      </c>
      <c r="V25" s="98">
        <f>IF(AND($E25&lt;&gt;"",$K25&lt;&gt;""),CHOOSE(VLOOKUP($E25,limity!$AE$2:$AF$5,2,FALSE),VLOOKUP($K25,limity!$A$1:$AB$399,8,FALSE),VLOOKUP($K25,limity!$A$1:$AB$399,14,FALSE),VLOOKUP($K25,limity!$A$1:$AB$399,20,FALSE),VLOOKUP($K25,limity!$A$1:$AB$399,26,FALSE)),"")</f>
      </c>
      <c r="W25" s="220">
        <f>IF(AND($E25&lt;&gt;"",$K25&lt;&gt;""),CHOOSE(VLOOKUP($E25,limity!$AE$2:$AF$5,2,FALSE),VLOOKUP($K25,limity!$A$1:$AB$399,10,FALSE),VLOOKUP($K25,limity!$A$1:$AB$399,16,FALSE),VLOOKUP($K25,limity!$A$1:$AB$399,22,FALSE),VLOOKUP($K25,limity!$A$1:$AB$399,28,FALSE)),"")</f>
      </c>
      <c r="X25" s="171"/>
      <c r="Y25" s="171"/>
      <c r="Z25" s="171"/>
      <c r="AA25" s="171"/>
      <c r="AB25" s="171"/>
      <c r="AC25" s="171"/>
    </row>
    <row r="26" spans="1:29" ht="21" customHeight="1">
      <c r="A26" s="136"/>
      <c r="B26" s="137"/>
      <c r="C26" s="99"/>
      <c r="D26" s="415"/>
      <c r="E26" s="99">
        <f>IF(D26=helpVerra!$A$2,helpVerra!$B$2,IF(D26=helpVerra!$A$3,helpVerra!$B$3,IF(Verra!D26=helpVerra!$A$4,helpVerra!$B$4,"")))</f>
      </c>
      <c r="F26" s="139"/>
      <c r="G26" s="140"/>
      <c r="H26" s="419"/>
      <c r="I26" s="191"/>
      <c r="J26" s="139"/>
      <c r="K26" s="141"/>
      <c r="L26" s="141"/>
      <c r="M26" s="141"/>
      <c r="N26" s="141"/>
      <c r="O26" s="138"/>
      <c r="P26" s="141"/>
      <c r="Q26" s="141"/>
      <c r="R26" s="419"/>
      <c r="S26" s="142"/>
      <c r="T26" s="120"/>
      <c r="U26" s="219">
        <f>IF(AND($E26&lt;&gt;"",$K26&lt;&gt;""),CHOOSE(VLOOKUP($E26,limity!$AE$2:$AF$5,2,FALSE),VLOOKUP($K26,limity!$A$1:$AB$399,6,FALSE),VLOOKUP($K26,limity!$A$1:$AB$399,12,FALSE),VLOOKUP($K26,limity!$A$1:$AB$399,18,FALSE),VLOOKUP($K26,limity!$A$1:$AB$399,24,FALSE)),"")</f>
      </c>
      <c r="V26" s="98">
        <f>IF(AND($E26&lt;&gt;"",$K26&lt;&gt;""),CHOOSE(VLOOKUP($E26,limity!$AE$2:$AF$5,2,FALSE),VLOOKUP($K26,limity!$A$1:$AB$399,8,FALSE),VLOOKUP($K26,limity!$A$1:$AB$399,14,FALSE),VLOOKUP($K26,limity!$A$1:$AB$399,20,FALSE),VLOOKUP($K26,limity!$A$1:$AB$399,26,FALSE)),"")</f>
      </c>
      <c r="W26" s="220">
        <f>IF(AND($E26&lt;&gt;"",$K26&lt;&gt;""),CHOOSE(VLOOKUP($E26,limity!$AE$2:$AF$5,2,FALSE),VLOOKUP($K26,limity!$A$1:$AB$399,10,FALSE),VLOOKUP($K26,limity!$A$1:$AB$399,16,FALSE),VLOOKUP($K26,limity!$A$1:$AB$399,22,FALSE),VLOOKUP($K26,limity!$A$1:$AB$399,28,FALSE)),"")</f>
      </c>
      <c r="X26" s="171"/>
      <c r="Y26" s="171"/>
      <c r="Z26" s="171"/>
      <c r="AA26" s="171"/>
      <c r="AB26" s="171"/>
      <c r="AC26" s="171"/>
    </row>
    <row r="27" spans="1:29" ht="21" customHeight="1">
      <c r="A27" s="136"/>
      <c r="B27" s="137"/>
      <c r="C27" s="99"/>
      <c r="D27" s="415"/>
      <c r="E27" s="99">
        <f>IF(D27=helpVerra!$A$2,helpVerra!$B$2,IF(D27=helpVerra!$A$3,helpVerra!$B$3,IF(Verra!D27=helpVerra!$A$4,helpVerra!$B$4,"")))</f>
      </c>
      <c r="F27" s="139"/>
      <c r="G27" s="140"/>
      <c r="H27" s="419"/>
      <c r="I27" s="191"/>
      <c r="J27" s="139"/>
      <c r="K27" s="141"/>
      <c r="L27" s="141"/>
      <c r="M27" s="141"/>
      <c r="N27" s="141"/>
      <c r="O27" s="138"/>
      <c r="P27" s="141"/>
      <c r="Q27" s="141"/>
      <c r="R27" s="419"/>
      <c r="S27" s="142"/>
      <c r="T27" s="120"/>
      <c r="U27" s="219">
        <f>IF(AND($E27&lt;&gt;"",$K27&lt;&gt;""),CHOOSE(VLOOKUP($E27,limity!$AE$2:$AF$5,2,FALSE),VLOOKUP($K27,limity!$A$1:$AB$399,6,FALSE),VLOOKUP($K27,limity!$A$1:$AB$399,12,FALSE),VLOOKUP($K27,limity!$A$1:$AB$399,18,FALSE),VLOOKUP($K27,limity!$A$1:$AB$399,24,FALSE)),"")</f>
      </c>
      <c r="V27" s="98">
        <f>IF(AND($E27&lt;&gt;"",$K27&lt;&gt;""),CHOOSE(VLOOKUP($E27,limity!$AE$2:$AF$5,2,FALSE),VLOOKUP($K27,limity!$A$1:$AB$399,8,FALSE),VLOOKUP($K27,limity!$A$1:$AB$399,14,FALSE),VLOOKUP($K27,limity!$A$1:$AB$399,20,FALSE),VLOOKUP($K27,limity!$A$1:$AB$399,26,FALSE)),"")</f>
      </c>
      <c r="W27" s="220">
        <f>IF(AND($E27&lt;&gt;"",$K27&lt;&gt;""),CHOOSE(VLOOKUP($E27,limity!$AE$2:$AF$5,2,FALSE),VLOOKUP($K27,limity!$A$1:$AB$399,10,FALSE),VLOOKUP($K27,limity!$A$1:$AB$399,16,FALSE),VLOOKUP($K27,limity!$A$1:$AB$399,22,FALSE),VLOOKUP($K27,limity!$A$1:$AB$399,28,FALSE)),"")</f>
      </c>
      <c r="X27" s="171"/>
      <c r="Y27" s="171"/>
      <c r="Z27" s="171"/>
      <c r="AA27" s="171"/>
      <c r="AB27" s="171"/>
      <c r="AC27" s="171"/>
    </row>
    <row r="28" spans="1:29" ht="21" customHeight="1" thickBot="1">
      <c r="A28" s="143"/>
      <c r="B28" s="144"/>
      <c r="C28" s="188"/>
      <c r="D28" s="416"/>
      <c r="E28" s="100">
        <f>IF(D28=helpVerra!$A$2,helpVerra!$B$2,IF(D28=helpVerra!$A$3,helpVerra!$B$3,IF(Verra!D28=helpVerra!$A$4,helpVerra!$B$4,"")))</f>
      </c>
      <c r="F28" s="146"/>
      <c r="G28" s="147"/>
      <c r="H28" s="420"/>
      <c r="I28" s="191"/>
      <c r="J28" s="146"/>
      <c r="K28" s="148"/>
      <c r="L28" s="148"/>
      <c r="M28" s="148"/>
      <c r="N28" s="148"/>
      <c r="O28" s="145"/>
      <c r="P28" s="148"/>
      <c r="Q28" s="187"/>
      <c r="R28" s="447"/>
      <c r="S28" s="413"/>
      <c r="T28" s="120"/>
      <c r="U28" s="221">
        <f>IF(AND($E28&lt;&gt;"",$K28&lt;&gt;""),CHOOSE(VLOOKUP($E28,limity!$AE$2:$AF$5,2,FALSE),VLOOKUP($K28,limity!$A$1:$AB$399,6,FALSE),VLOOKUP($K28,limity!$A$1:$AB$399,12,FALSE),VLOOKUP($K28,limity!$A$1:$AB$399,18,FALSE),VLOOKUP($K28,limity!$A$1:$AB$399,24,FALSE)),"")</f>
      </c>
      <c r="V28" s="163">
        <f>IF(AND($E28&lt;&gt;"",$K28&lt;&gt;""),CHOOSE(VLOOKUP($E28,limity!$AE$2:$AF$5,2,FALSE),VLOOKUP($K28,limity!$A$1:$AB$399,8,FALSE),VLOOKUP($K28,limity!$A$1:$AB$399,14,FALSE),VLOOKUP($K28,limity!$A$1:$AB$399,20,FALSE),VLOOKUP($K28,limity!$A$1:$AB$399,26,FALSE)),"")</f>
      </c>
      <c r="W28" s="222">
        <f>IF(AND($E28&lt;&gt;"",$K28&lt;&gt;""),CHOOSE(VLOOKUP($E28,limity!$AE$2:$AF$5,2,FALSE),VLOOKUP($K28,limity!$A$1:$AB$399,10,FALSE),VLOOKUP($K28,limity!$A$1:$AB$399,16,FALSE),VLOOKUP($K28,limity!$A$1:$AB$399,22,FALSE),VLOOKUP($K28,limity!$A$1:$AB$399,28,FALSE)),"")</f>
      </c>
      <c r="X28" s="171"/>
      <c r="Y28" s="171"/>
      <c r="Z28" s="171"/>
      <c r="AA28" s="171"/>
      <c r="AB28" s="171"/>
      <c r="AC28" s="171"/>
    </row>
    <row r="29" spans="1:19" ht="15" customHeight="1">
      <c r="A29" s="759" t="s">
        <v>1166</v>
      </c>
      <c r="B29" s="760"/>
      <c r="C29" s="760"/>
      <c r="D29" s="760"/>
      <c r="E29" s="760"/>
      <c r="F29" s="760"/>
      <c r="G29" s="760"/>
      <c r="H29" s="760"/>
      <c r="I29" s="760"/>
      <c r="J29" s="760"/>
      <c r="K29" s="760"/>
      <c r="L29" s="760"/>
      <c r="M29" s="760"/>
      <c r="N29" s="760"/>
      <c r="O29" s="760"/>
      <c r="P29" s="760"/>
      <c r="Q29" s="760"/>
      <c r="R29" s="760"/>
      <c r="S29" s="761"/>
    </row>
    <row r="30" spans="1:19" ht="15" customHeight="1">
      <c r="A30" s="751"/>
      <c r="B30" s="752"/>
      <c r="C30" s="752"/>
      <c r="D30" s="752"/>
      <c r="E30" s="752"/>
      <c r="F30" s="752"/>
      <c r="G30" s="752"/>
      <c r="H30" s="752"/>
      <c r="I30" s="752"/>
      <c r="J30" s="752"/>
      <c r="K30" s="752"/>
      <c r="L30" s="752"/>
      <c r="M30" s="752"/>
      <c r="N30" s="752"/>
      <c r="O30" s="752"/>
      <c r="P30" s="752"/>
      <c r="Q30" s="752"/>
      <c r="R30" s="752"/>
      <c r="S30" s="753"/>
    </row>
    <row r="31" spans="1:19" ht="15" customHeight="1" thickBot="1">
      <c r="A31" s="754"/>
      <c r="B31" s="755"/>
      <c r="C31" s="755"/>
      <c r="D31" s="755"/>
      <c r="E31" s="755"/>
      <c r="F31" s="755"/>
      <c r="G31" s="755"/>
      <c r="H31" s="755"/>
      <c r="I31" s="755"/>
      <c r="J31" s="755"/>
      <c r="K31" s="755"/>
      <c r="L31" s="755"/>
      <c r="M31" s="755"/>
      <c r="N31" s="755"/>
      <c r="O31" s="755"/>
      <c r="P31" s="755"/>
      <c r="Q31" s="755"/>
      <c r="R31" s="755"/>
      <c r="S31" s="756"/>
    </row>
    <row r="32" spans="1:19" ht="21" customHeight="1">
      <c r="A32" s="150"/>
      <c r="B32" s="150"/>
      <c r="C32" s="151"/>
      <c r="D32" s="151"/>
      <c r="E32" s="151"/>
      <c r="F32" s="152"/>
      <c r="G32" s="152"/>
      <c r="H32" s="152"/>
      <c r="I32" s="152"/>
      <c r="J32" s="152"/>
      <c r="K32" s="152"/>
      <c r="L32" s="152"/>
      <c r="M32" s="152"/>
      <c r="N32" s="152"/>
      <c r="O32" s="152"/>
      <c r="P32" s="152"/>
      <c r="Q32" s="152"/>
      <c r="R32" s="152"/>
      <c r="S32" s="120"/>
    </row>
    <row r="33" spans="1:19" ht="21.75" customHeight="1">
      <c r="A33" s="153" t="s">
        <v>1178</v>
      </c>
      <c r="B33" s="150"/>
      <c r="C33" s="151"/>
      <c r="D33" s="151"/>
      <c r="E33" s="151"/>
      <c r="F33" s="152"/>
      <c r="G33" s="152"/>
      <c r="H33" s="152"/>
      <c r="I33" s="152"/>
      <c r="J33" s="152"/>
      <c r="K33" s="119"/>
      <c r="L33" s="119"/>
      <c r="M33" s="119"/>
      <c r="N33" s="119"/>
      <c r="O33" s="119"/>
      <c r="P33" s="119"/>
      <c r="Q33" s="119"/>
      <c r="R33" s="119"/>
      <c r="S33" s="120"/>
    </row>
    <row r="34" spans="1:19" ht="13.5" customHeight="1">
      <c r="A34" s="154" t="s">
        <v>1168</v>
      </c>
      <c r="B34" s="150"/>
      <c r="C34" s="151"/>
      <c r="D34" s="151"/>
      <c r="E34" s="151"/>
      <c r="F34" s="152"/>
      <c r="G34" s="152"/>
      <c r="H34" s="152"/>
      <c r="I34" s="152"/>
      <c r="J34" s="152"/>
      <c r="K34" s="119"/>
      <c r="L34" s="119"/>
      <c r="M34" s="119"/>
      <c r="N34" s="119"/>
      <c r="O34" s="119"/>
      <c r="P34" s="119"/>
      <c r="Q34" s="119"/>
      <c r="R34" s="119"/>
      <c r="S34" s="120"/>
    </row>
    <row r="35" spans="1:19" s="101" customFormat="1" ht="13.5" customHeight="1">
      <c r="A35" s="154" t="s">
        <v>1169</v>
      </c>
      <c r="B35" s="150"/>
      <c r="C35" s="151"/>
      <c r="D35" s="151"/>
      <c r="E35" s="151"/>
      <c r="F35" s="152"/>
      <c r="G35" s="152"/>
      <c r="H35" s="152"/>
      <c r="I35" s="152"/>
      <c r="J35" s="152"/>
      <c r="K35" s="155"/>
      <c r="L35" s="155"/>
      <c r="M35" s="155"/>
      <c r="N35" s="155"/>
      <c r="O35" s="155"/>
      <c r="P35" s="155"/>
      <c r="Q35" s="155"/>
      <c r="R35" s="155"/>
      <c r="S35" s="120"/>
    </row>
    <row r="36" spans="1:19" s="101" customFormat="1" ht="13.5" customHeight="1">
      <c r="A36" s="154" t="s">
        <v>1170</v>
      </c>
      <c r="B36" s="150"/>
      <c r="C36" s="151"/>
      <c r="D36" s="151"/>
      <c r="E36" s="151"/>
      <c r="F36" s="152"/>
      <c r="G36" s="152"/>
      <c r="H36" s="152"/>
      <c r="I36" s="152"/>
      <c r="J36" s="152"/>
      <c r="K36" s="155"/>
      <c r="L36" s="155"/>
      <c r="M36" s="155"/>
      <c r="N36" s="155"/>
      <c r="O36" s="155"/>
      <c r="P36" s="155"/>
      <c r="Q36" s="155"/>
      <c r="R36" s="155"/>
      <c r="S36" s="120"/>
    </row>
    <row r="37" spans="1:19" s="101" customFormat="1" ht="13.5" customHeight="1">
      <c r="A37" s="154" t="s">
        <v>1171</v>
      </c>
      <c r="B37" s="150"/>
      <c r="C37" s="151"/>
      <c r="D37" s="151"/>
      <c r="E37" s="151"/>
      <c r="F37" s="152"/>
      <c r="G37" s="152"/>
      <c r="H37" s="152"/>
      <c r="I37" s="152"/>
      <c r="J37" s="152"/>
      <c r="K37" s="155"/>
      <c r="L37" s="155"/>
      <c r="M37" s="155"/>
      <c r="N37" s="155"/>
      <c r="O37" s="155"/>
      <c r="P37" s="155"/>
      <c r="Q37" s="155"/>
      <c r="R37" s="155"/>
      <c r="S37" s="120"/>
    </row>
    <row r="38" spans="1:19" s="101" customFormat="1" ht="13.5" customHeight="1">
      <c r="A38" s="154" t="s">
        <v>1172</v>
      </c>
      <c r="B38" s="150"/>
      <c r="C38" s="151"/>
      <c r="D38" s="151"/>
      <c r="E38" s="151"/>
      <c r="F38" s="152"/>
      <c r="G38" s="152"/>
      <c r="H38" s="152"/>
      <c r="I38" s="152"/>
      <c r="J38" s="152"/>
      <c r="K38" s="155"/>
      <c r="L38" s="155"/>
      <c r="M38" s="155"/>
      <c r="N38" s="155"/>
      <c r="O38" s="155"/>
      <c r="P38" s="155"/>
      <c r="Q38" s="155"/>
      <c r="R38" s="155"/>
      <c r="S38" s="120"/>
    </row>
    <row r="39" spans="1:19" s="101" customFormat="1" ht="13.5" customHeight="1">
      <c r="A39" s="154" t="s">
        <v>1173</v>
      </c>
      <c r="B39" s="150"/>
      <c r="C39" s="151"/>
      <c r="D39" s="151"/>
      <c r="E39" s="151"/>
      <c r="F39" s="152"/>
      <c r="G39" s="152"/>
      <c r="H39" s="152"/>
      <c r="I39" s="152"/>
      <c r="J39" s="152"/>
      <c r="K39" s="155"/>
      <c r="L39" s="155"/>
      <c r="M39" s="155"/>
      <c r="N39" s="155"/>
      <c r="O39" s="155"/>
      <c r="P39" s="155"/>
      <c r="Q39" s="155"/>
      <c r="R39" s="155"/>
      <c r="S39" s="120"/>
    </row>
    <row r="40" spans="1:19" s="101" customFormat="1" ht="13.5" customHeight="1">
      <c r="A40" s="256" t="s">
        <v>1174</v>
      </c>
      <c r="B40" s="150"/>
      <c r="C40" s="151"/>
      <c r="D40" s="151"/>
      <c r="E40" s="151"/>
      <c r="F40" s="152"/>
      <c r="G40" s="152"/>
      <c r="H40" s="152"/>
      <c r="I40" s="152"/>
      <c r="J40" s="152"/>
      <c r="K40" s="155"/>
      <c r="L40" s="155"/>
      <c r="M40" s="155"/>
      <c r="N40" s="155"/>
      <c r="O40" s="155"/>
      <c r="P40" s="155"/>
      <c r="Q40" s="155"/>
      <c r="R40" s="155"/>
      <c r="S40" s="120"/>
    </row>
    <row r="41" spans="1:19" s="101" customFormat="1" ht="13.5" customHeight="1">
      <c r="A41" s="256" t="s">
        <v>1175</v>
      </c>
      <c r="B41" s="150"/>
      <c r="C41" s="151"/>
      <c r="D41" s="151"/>
      <c r="E41" s="151"/>
      <c r="F41" s="152"/>
      <c r="G41" s="152"/>
      <c r="H41" s="152"/>
      <c r="I41" s="152"/>
      <c r="J41" s="152"/>
      <c r="K41" s="155"/>
      <c r="L41" s="155"/>
      <c r="M41" s="155"/>
      <c r="N41" s="155"/>
      <c r="O41" s="155"/>
      <c r="P41" s="155"/>
      <c r="Q41" s="155"/>
      <c r="R41" s="155"/>
      <c r="S41" s="120"/>
    </row>
    <row r="42" spans="1:19" s="101" customFormat="1" ht="13.5" customHeight="1">
      <c r="A42" s="164" t="s">
        <v>1359</v>
      </c>
      <c r="B42" s="165"/>
      <c r="C42" s="166"/>
      <c r="D42" s="166"/>
      <c r="E42" s="166"/>
      <c r="F42" s="167"/>
      <c r="G42" s="167"/>
      <c r="H42" s="167"/>
      <c r="I42" s="167"/>
      <c r="J42" s="167"/>
      <c r="K42" s="168"/>
      <c r="L42" s="168"/>
      <c r="M42" s="168"/>
      <c r="N42" s="155"/>
      <c r="O42" s="155"/>
      <c r="P42" s="155"/>
      <c r="Q42" s="155"/>
      <c r="R42" s="155"/>
      <c r="S42" s="120"/>
    </row>
    <row r="43" spans="1:19" s="169" customFormat="1" ht="13.5" customHeight="1">
      <c r="A43" s="154" t="s">
        <v>1176</v>
      </c>
      <c r="B43" s="150"/>
      <c r="C43" s="151"/>
      <c r="D43" s="151"/>
      <c r="E43" s="151"/>
      <c r="F43" s="152"/>
      <c r="G43" s="152"/>
      <c r="H43" s="152"/>
      <c r="I43" s="152"/>
      <c r="J43" s="152"/>
      <c r="K43" s="119"/>
      <c r="L43" s="119"/>
      <c r="M43" s="119"/>
      <c r="N43" s="168"/>
      <c r="O43" s="168"/>
      <c r="P43" s="168"/>
      <c r="Q43" s="168"/>
      <c r="R43" s="168"/>
      <c r="S43" s="170"/>
    </row>
    <row r="44" spans="1:19" ht="13.5" customHeight="1">
      <c r="A44" s="164" t="s">
        <v>1177</v>
      </c>
      <c r="B44" s="165"/>
      <c r="C44" s="166"/>
      <c r="D44" s="166"/>
      <c r="E44" s="166"/>
      <c r="F44" s="167"/>
      <c r="G44" s="167"/>
      <c r="H44" s="167"/>
      <c r="I44" s="167"/>
      <c r="J44" s="167"/>
      <c r="K44" s="168"/>
      <c r="L44" s="168"/>
      <c r="M44" s="168"/>
      <c r="N44" s="119"/>
      <c r="O44" s="119"/>
      <c r="P44" s="119"/>
      <c r="Q44" s="119"/>
      <c r="R44" s="119"/>
      <c r="S44" s="120"/>
    </row>
    <row r="45" spans="1:19" s="169" customFormat="1" ht="13.5" customHeight="1">
      <c r="A45" s="164"/>
      <c r="N45" s="168"/>
      <c r="O45" s="168"/>
      <c r="P45" s="168"/>
      <c r="Q45" s="168"/>
      <c r="R45" s="168"/>
      <c r="S45" s="170"/>
    </row>
    <row r="46" spans="2:19" s="101" customFormat="1" ht="12.75" customHeight="1">
      <c r="B46" s="150"/>
      <c r="C46" s="151"/>
      <c r="D46" s="151"/>
      <c r="E46" s="151"/>
      <c r="F46" s="152"/>
      <c r="G46" s="152"/>
      <c r="H46" s="152"/>
      <c r="I46" s="152"/>
      <c r="J46" s="152"/>
      <c r="K46" s="155"/>
      <c r="L46" s="155"/>
      <c r="M46" s="155"/>
      <c r="N46" s="155"/>
      <c r="O46" s="155"/>
      <c r="P46" s="155"/>
      <c r="Q46" s="155"/>
      <c r="R46" s="155"/>
      <c r="S46" s="120"/>
    </row>
    <row r="47" spans="1:19" s="101" customFormat="1" ht="12.75" customHeight="1">
      <c r="A47" s="164"/>
      <c r="B47" s="150"/>
      <c r="C47" s="151"/>
      <c r="D47" s="151"/>
      <c r="E47" s="151"/>
      <c r="F47" s="152"/>
      <c r="G47" s="152"/>
      <c r="H47" s="152"/>
      <c r="I47" s="152"/>
      <c r="J47" s="152"/>
      <c r="K47" s="155"/>
      <c r="L47" s="155"/>
      <c r="M47" s="155"/>
      <c r="N47" s="155"/>
      <c r="O47" s="155"/>
      <c r="P47" s="155"/>
      <c r="Q47" s="155"/>
      <c r="R47" s="155"/>
      <c r="S47" s="120"/>
    </row>
    <row r="48" spans="1:19" s="101" customFormat="1" ht="12.75" customHeight="1">
      <c r="A48" s="164"/>
      <c r="B48" s="150"/>
      <c r="C48" s="151"/>
      <c r="D48" s="151"/>
      <c r="E48" s="151"/>
      <c r="F48" s="152"/>
      <c r="G48" s="152"/>
      <c r="H48" s="152"/>
      <c r="I48" s="152"/>
      <c r="J48" s="152"/>
      <c r="K48" s="155"/>
      <c r="L48" s="155"/>
      <c r="M48" s="155"/>
      <c r="N48" s="155"/>
      <c r="O48" s="155"/>
      <c r="P48" s="155"/>
      <c r="Q48" s="155"/>
      <c r="R48" s="155"/>
      <c r="S48" s="120"/>
    </row>
    <row r="49" spans="1:19" s="101" customFormat="1" ht="12.75" customHeight="1">
      <c r="A49" s="164"/>
      <c r="B49" s="150"/>
      <c r="C49" s="151"/>
      <c r="D49" s="151"/>
      <c r="E49" s="151"/>
      <c r="F49" s="152"/>
      <c r="G49" s="152"/>
      <c r="H49" s="152"/>
      <c r="I49" s="152"/>
      <c r="J49" s="152"/>
      <c r="K49" s="155"/>
      <c r="L49" s="155"/>
      <c r="M49" s="155"/>
      <c r="N49" s="155"/>
      <c r="O49" s="155"/>
      <c r="P49" s="155"/>
      <c r="Q49" s="155"/>
      <c r="R49" s="155"/>
      <c r="S49" s="120"/>
    </row>
    <row r="50" spans="1:19" s="101" customFormat="1" ht="12.75" customHeight="1">
      <c r="A50" s="164"/>
      <c r="B50" s="150"/>
      <c r="C50" s="151"/>
      <c r="D50" s="151"/>
      <c r="E50" s="151"/>
      <c r="F50" s="152"/>
      <c r="G50" s="152"/>
      <c r="H50" s="152"/>
      <c r="I50" s="152"/>
      <c r="J50" s="152"/>
      <c r="K50" s="155"/>
      <c r="L50" s="155"/>
      <c r="M50" s="155"/>
      <c r="N50" s="155"/>
      <c r="O50" s="155"/>
      <c r="P50" s="155"/>
      <c r="Q50" s="155"/>
      <c r="R50" s="155"/>
      <c r="S50" s="120"/>
    </row>
    <row r="51" spans="1:19" s="101" customFormat="1" ht="12.75" customHeight="1">
      <c r="A51" s="164"/>
      <c r="B51" s="150"/>
      <c r="C51" s="151"/>
      <c r="D51" s="151"/>
      <c r="E51" s="151"/>
      <c r="F51" s="152"/>
      <c r="G51" s="152"/>
      <c r="H51" s="152"/>
      <c r="I51" s="152"/>
      <c r="J51" s="152"/>
      <c r="K51" s="155"/>
      <c r="L51" s="155"/>
      <c r="M51" s="155"/>
      <c r="N51" s="155"/>
      <c r="O51" s="155"/>
      <c r="P51" s="155"/>
      <c r="Q51" s="155"/>
      <c r="R51" s="155"/>
      <c r="S51" s="120"/>
    </row>
    <row r="52" spans="1:19" s="101" customFormat="1" ht="12.75" customHeight="1">
      <c r="A52" s="164"/>
      <c r="B52" s="150"/>
      <c r="C52" s="151"/>
      <c r="D52" s="151"/>
      <c r="E52" s="151"/>
      <c r="F52" s="152"/>
      <c r="G52" s="152"/>
      <c r="H52" s="152"/>
      <c r="I52" s="152"/>
      <c r="J52" s="152"/>
      <c r="K52" s="155"/>
      <c r="L52" s="155"/>
      <c r="M52" s="155"/>
      <c r="N52" s="155"/>
      <c r="O52" s="155"/>
      <c r="P52" s="155"/>
      <c r="Q52" s="155"/>
      <c r="R52" s="155"/>
      <c r="S52" s="120"/>
    </row>
    <row r="53" spans="1:19" s="101" customFormat="1" ht="12.75" customHeight="1">
      <c r="A53" s="164"/>
      <c r="B53" s="150"/>
      <c r="C53" s="151"/>
      <c r="D53" s="151"/>
      <c r="E53" s="151"/>
      <c r="F53" s="152"/>
      <c r="G53" s="152"/>
      <c r="H53" s="152"/>
      <c r="I53" s="152"/>
      <c r="J53" s="152"/>
      <c r="K53" s="155"/>
      <c r="L53" s="155"/>
      <c r="M53" s="155"/>
      <c r="N53" s="155"/>
      <c r="O53" s="155"/>
      <c r="P53" s="155"/>
      <c r="Q53" s="155"/>
      <c r="R53" s="155"/>
      <c r="S53" s="120"/>
    </row>
    <row r="54" spans="1:19" s="101" customFormat="1" ht="12.75" customHeight="1">
      <c r="A54" s="164"/>
      <c r="B54" s="150"/>
      <c r="C54" s="151"/>
      <c r="D54" s="151"/>
      <c r="E54" s="151"/>
      <c r="F54" s="152"/>
      <c r="G54" s="152"/>
      <c r="H54" s="152"/>
      <c r="I54" s="152"/>
      <c r="J54" s="152"/>
      <c r="K54" s="155"/>
      <c r="L54" s="155"/>
      <c r="M54" s="155"/>
      <c r="N54" s="155"/>
      <c r="O54" s="155"/>
      <c r="P54" s="155"/>
      <c r="Q54" s="155"/>
      <c r="R54" s="155"/>
      <c r="S54" s="120"/>
    </row>
    <row r="55" spans="1:19" s="101" customFormat="1" ht="12.75" customHeight="1">
      <c r="A55" s="164"/>
      <c r="B55" s="150"/>
      <c r="C55" s="151"/>
      <c r="D55" s="151"/>
      <c r="E55" s="151"/>
      <c r="F55" s="152"/>
      <c r="G55" s="152"/>
      <c r="H55" s="152"/>
      <c r="I55" s="152"/>
      <c r="J55" s="152"/>
      <c r="K55" s="155"/>
      <c r="L55" s="155"/>
      <c r="M55" s="155"/>
      <c r="N55" s="155"/>
      <c r="O55" s="155"/>
      <c r="P55" s="155"/>
      <c r="Q55" s="155"/>
      <c r="R55" s="155"/>
      <c r="S55" s="120"/>
    </row>
    <row r="56" spans="1:19" s="101" customFormat="1" ht="12.75" customHeight="1">
      <c r="A56" s="164"/>
      <c r="B56" s="150"/>
      <c r="C56" s="151"/>
      <c r="D56" s="151"/>
      <c r="E56" s="151"/>
      <c r="F56" s="152"/>
      <c r="G56" s="152"/>
      <c r="H56" s="152"/>
      <c r="I56" s="152"/>
      <c r="J56" s="152"/>
      <c r="K56" s="155"/>
      <c r="L56" s="155"/>
      <c r="M56" s="155"/>
      <c r="N56" s="155"/>
      <c r="O56" s="155"/>
      <c r="P56" s="155"/>
      <c r="Q56" s="155"/>
      <c r="R56" s="155"/>
      <c r="S56" s="120"/>
    </row>
    <row r="57" spans="1:21" ht="15.75" customHeight="1">
      <c r="A57" s="757"/>
      <c r="B57" s="757"/>
      <c r="C57" s="757"/>
      <c r="D57" s="157"/>
      <c r="E57" s="757"/>
      <c r="F57" s="757"/>
      <c r="G57" s="757"/>
      <c r="H57" s="757"/>
      <c r="I57" s="757"/>
      <c r="J57" s="158"/>
      <c r="K57" s="758"/>
      <c r="L57" s="758"/>
      <c r="M57" s="758"/>
      <c r="N57" s="758"/>
      <c r="O57" s="758"/>
      <c r="P57" s="758"/>
      <c r="Q57" s="758"/>
      <c r="R57" s="159"/>
      <c r="S57" s="160"/>
      <c r="T57" s="160"/>
      <c r="U57" s="160"/>
    </row>
    <row r="58" spans="1:17" ht="11.25" customHeight="1">
      <c r="A58" s="711" t="s">
        <v>1125</v>
      </c>
      <c r="I58" s="712"/>
      <c r="K58" s="712"/>
      <c r="L58" s="713" t="s">
        <v>1126</v>
      </c>
      <c r="N58" s="714"/>
      <c r="O58" s="715"/>
      <c r="P58" s="715"/>
      <c r="Q58" s="713" t="s">
        <v>1127</v>
      </c>
    </row>
    <row r="59" spans="1:23" ht="11.25" customHeight="1">
      <c r="A59" s="255" t="s">
        <v>1642</v>
      </c>
      <c r="C59" s="161"/>
      <c r="D59" s="161"/>
      <c r="W59" s="716"/>
    </row>
  </sheetData>
  <sheetProtection/>
  <mergeCells count="30">
    <mergeCell ref="U14:W15"/>
    <mergeCell ref="H8:I8"/>
    <mergeCell ref="J8:L8"/>
    <mergeCell ref="A11:B12"/>
    <mergeCell ref="C11:F12"/>
    <mergeCell ref="J11:L11"/>
    <mergeCell ref="H12:I14"/>
    <mergeCell ref="J12:L12"/>
    <mergeCell ref="A6:F6"/>
    <mergeCell ref="H6:L6"/>
    <mergeCell ref="A7:B8"/>
    <mergeCell ref="C7:F8"/>
    <mergeCell ref="H7:I7"/>
    <mergeCell ref="A13:B14"/>
    <mergeCell ref="C13:F14"/>
    <mergeCell ref="J13:L13"/>
    <mergeCell ref="J14:L14"/>
    <mergeCell ref="J7:L7"/>
    <mergeCell ref="A29:S29"/>
    <mergeCell ref="A9:B10"/>
    <mergeCell ref="C9:F10"/>
    <mergeCell ref="H9:I11"/>
    <mergeCell ref="J9:L9"/>
    <mergeCell ref="J10:L10"/>
    <mergeCell ref="A30:S30"/>
    <mergeCell ref="A31:S31"/>
    <mergeCell ref="A57:C57"/>
    <mergeCell ref="E57:I57"/>
    <mergeCell ref="K57:L57"/>
    <mergeCell ref="M57:Q57"/>
  </mergeCells>
  <conditionalFormatting sqref="U18:U28">
    <cfRule type="expression" priority="4" dxfId="4" stopIfTrue="1">
      <formula>U18&lt;F18</formula>
    </cfRule>
  </conditionalFormatting>
  <conditionalFormatting sqref="W18:W28">
    <cfRule type="expression" priority="3" dxfId="4" stopIfTrue="1">
      <formula>W18&lt;(F18*G18/1000000)</formula>
    </cfRule>
  </conditionalFormatting>
  <conditionalFormatting sqref="V18:V28">
    <cfRule type="expression" priority="2" dxfId="4" stopIfTrue="1">
      <formula>V18&lt;G18</formula>
    </cfRule>
  </conditionalFormatting>
  <conditionalFormatting sqref="F18:F28">
    <cfRule type="expression" priority="1" dxfId="4" stopIfTrue="1">
      <formula>AND(I18="MAOkp",F18&lt;500)</formula>
    </cfRule>
  </conditionalFormatting>
  <dataValidations count="13">
    <dataValidation type="list" allowBlank="1" showInputMessage="1" showErrorMessage="1" sqref="K18:K28">
      <formula1>IF($E18=25,latkyDN,IF(OR($E18=28,$E18=42),latky28_42,latky50))</formula1>
    </dataValidation>
    <dataValidation type="whole" operator="greaterThanOrEqual" allowBlank="1" showInputMessage="1" showErrorMessage="1" error="Pro řetízek zadej celé číslo větší než nula, pro motor zadej 0!" sqref="J18:J28">
      <formula1>0</formula1>
    </dataValidation>
    <dataValidation type="whole" operator="greaterThan" allowBlank="1" showInputMessage="1" showErrorMessage="1" error="Zadej celé číslo větší než nula!" sqref="F18:G28">
      <formula1>0</formula1>
    </dataValidation>
    <dataValidation type="list" allowBlank="1" showInputMessage="1" showErrorMessage="1" sqref="C18:D28">
      <formula1>typzalVerra</formula1>
    </dataValidation>
    <dataValidation type="list" allowBlank="1" showInputMessage="1" showErrorMessage="1" sqref="H18:H28">
      <formula1>ovladaniVerra</formula1>
    </dataValidation>
    <dataValidation type="list" allowBlank="1" showInputMessage="1" showErrorMessage="1" sqref="P18:P28">
      <formula1>ralVerra</formula1>
    </dataValidation>
    <dataValidation type="list" allowBlank="1" showInputMessage="1" showErrorMessage="1" sqref="R18:R28">
      <formula1>Bal</formula1>
    </dataValidation>
    <dataValidation type="list" allowBlank="1" showInputMessage="1" showErrorMessage="1" sqref="Q18:Q28">
      <formula1>Uchy_VCR</formula1>
    </dataValidation>
    <dataValidation type="list" allowBlank="1" showInputMessage="1" showErrorMessage="1" sqref="I18:I28">
      <formula1>IF(D18="VRC28",Ovl_VRC,Ovl_42VRC)</formula1>
    </dataValidation>
    <dataValidation type="list" allowBlank="1" showInputMessage="1" showErrorMessage="1" sqref="L18:L28">
      <formula1>Nav_VRC</formula1>
    </dataValidation>
    <dataValidation type="list" allowBlank="1" showInputMessage="1" showErrorMessage="1" sqref="M18:M28">
      <formula1>Mont</formula1>
    </dataValidation>
    <dataValidation type="list" allowBlank="1" showInputMessage="1" showErrorMessage="1" sqref="N18:N28">
      <formula1>IF(D18="VRC28",Ved,Ved_VRC)</formula1>
    </dataValidation>
    <dataValidation type="list" allowBlank="1" showInputMessage="1" showErrorMessage="1" sqref="O18:O28">
      <formula1>IF(OR(K18="TREN 101",K18="TREN 10263",K18="TREN 10376",K18="TREN 10390",K18="TREN 10391"),DV_VRC_T,DV_VRC)</formula1>
    </dataValidation>
  </dataValidations>
  <hyperlinks>
    <hyperlink ref="X2" r:id="rId1" display="www.isotra.cz"/>
    <hyperlink ref="Q58" r:id="rId2" display="http://www.persienneisotra.fr/conditions-generales"/>
    <hyperlink ref="L58" r:id="rId3" display="http://www.persienneisotra.fr/regles-de-reclamation"/>
  </hyperlinks>
  <printOptions horizontalCentered="1" verticalCentered="1"/>
  <pageMargins left="0.2362204724409449" right="0.2362204724409449" top="0.15748031496062992" bottom="0.15748031496062992" header="0.2755905511811024" footer="0.31496062992125984"/>
  <pageSetup horizontalDpi="600" verticalDpi="600" orientation="landscape" paperSize="9" scale="60" r:id="rId4"/>
</worksheet>
</file>

<file path=xl/worksheets/sheet10.xml><?xml version="1.0" encoding="utf-8"?>
<worksheet xmlns="http://schemas.openxmlformats.org/spreadsheetml/2006/main" xmlns:r="http://schemas.openxmlformats.org/officeDocument/2006/relationships">
  <dimension ref="A1:AC355"/>
  <sheetViews>
    <sheetView zoomScale="80" zoomScaleNormal="80" zoomScalePageLayoutView="0" workbookViewId="0" topLeftCell="A1">
      <pane xSplit="2" ySplit="12" topLeftCell="C13" activePane="bottomRight" state="frozen"/>
      <selection pane="topLeft" activeCell="G79" sqref="G79"/>
      <selection pane="topRight" activeCell="G79" sqref="G79"/>
      <selection pane="bottomLeft" activeCell="G79" sqref="G79"/>
      <selection pane="bottomRight" activeCell="AD258" sqref="AD258"/>
    </sheetView>
  </sheetViews>
  <sheetFormatPr defaultColWidth="9.140625" defaultRowHeight="12.75"/>
  <cols>
    <col min="1" max="1" width="39.28125" style="12" bestFit="1" customWidth="1"/>
    <col min="2" max="2" width="16.7109375" style="12" customWidth="1"/>
    <col min="3" max="3" width="3.7109375" style="11" customWidth="1"/>
    <col min="4" max="4" width="4.28125" style="11" customWidth="1"/>
    <col min="5" max="5" width="3.7109375" style="11" customWidth="1"/>
    <col min="6" max="6" width="3.57421875" style="11" customWidth="1"/>
    <col min="7" max="7" width="4.140625" style="88" customWidth="1"/>
    <col min="8" max="12" width="3.57421875" style="11" customWidth="1"/>
    <col min="13" max="13" width="9.28125" style="10" bestFit="1" customWidth="1"/>
    <col min="14" max="14" width="25.7109375" style="10" customWidth="1"/>
    <col min="15" max="15" width="12.57421875" style="10" bestFit="1" customWidth="1"/>
    <col min="16" max="16" width="10.140625" style="11" bestFit="1" customWidth="1"/>
    <col min="17" max="17" width="12.8515625" style="11" bestFit="1" customWidth="1"/>
    <col min="18" max="18" width="14.140625" style="11" bestFit="1" customWidth="1"/>
    <col min="19" max="19" width="11.8515625" style="11" bestFit="1" customWidth="1"/>
    <col min="20" max="20" width="14.7109375" style="11" bestFit="1" customWidth="1"/>
    <col min="21" max="22" width="14.7109375" style="11" customWidth="1"/>
    <col min="23" max="28" width="12.28125" style="11" customWidth="1"/>
    <col min="29" max="57" width="9.140625" style="14" customWidth="1"/>
    <col min="58" max="16384" width="9.140625" style="13" customWidth="1"/>
  </cols>
  <sheetData>
    <row r="1" spans="1:28" s="14" customFormat="1" ht="13.5" customHeight="1">
      <c r="A1" s="29" t="s">
        <v>7</v>
      </c>
      <c r="B1" s="15"/>
      <c r="C1" s="258"/>
      <c r="D1" s="30"/>
      <c r="E1" s="30"/>
      <c r="F1" s="259"/>
      <c r="G1" s="260"/>
      <c r="H1" s="259"/>
      <c r="I1" s="259"/>
      <c r="J1" s="259"/>
      <c r="K1" s="259"/>
      <c r="L1" s="259"/>
      <c r="M1" s="16"/>
      <c r="N1" s="16"/>
      <c r="O1" s="16"/>
      <c r="P1" s="31"/>
      <c r="Q1" s="31"/>
      <c r="R1" s="31"/>
      <c r="S1" s="31"/>
      <c r="T1" s="31"/>
      <c r="U1" s="31"/>
      <c r="V1" s="31"/>
      <c r="W1" s="31"/>
      <c r="X1" s="31"/>
      <c r="Y1" s="31"/>
      <c r="Z1" s="31"/>
      <c r="AA1" s="31"/>
      <c r="AB1" s="31"/>
    </row>
    <row r="2" spans="1:28" s="14" customFormat="1" ht="13.5" customHeight="1">
      <c r="A2" s="32" t="s">
        <v>765</v>
      </c>
      <c r="B2" s="15"/>
      <c r="C2" s="258"/>
      <c r="D2" s="30"/>
      <c r="E2" s="30"/>
      <c r="F2" s="259"/>
      <c r="G2" s="260"/>
      <c r="H2" s="259"/>
      <c r="I2" s="259"/>
      <c r="J2" s="259"/>
      <c r="K2" s="259"/>
      <c r="L2" s="259"/>
      <c r="M2" s="16"/>
      <c r="N2" s="16"/>
      <c r="O2" s="16"/>
      <c r="P2" s="31"/>
      <c r="Q2" s="31"/>
      <c r="R2" s="31"/>
      <c r="S2" s="31"/>
      <c r="T2" s="31"/>
      <c r="U2" s="31"/>
      <c r="V2" s="31"/>
      <c r="W2" s="31"/>
      <c r="X2" s="31"/>
      <c r="Y2" s="31"/>
      <c r="Z2" s="31"/>
      <c r="AA2" s="31"/>
      <c r="AB2" s="31"/>
    </row>
    <row r="3" spans="1:28" s="14" customFormat="1" ht="13.5" customHeight="1">
      <c r="A3" s="32" t="s">
        <v>8</v>
      </c>
      <c r="B3" s="33"/>
      <c r="C3" s="261"/>
      <c r="D3" s="30"/>
      <c r="E3" s="30"/>
      <c r="F3" s="259"/>
      <c r="G3" s="260"/>
      <c r="H3" s="259"/>
      <c r="I3" s="259"/>
      <c r="J3" s="259"/>
      <c r="K3" s="259"/>
      <c r="L3" s="259"/>
      <c r="M3" s="16"/>
      <c r="N3" s="16"/>
      <c r="O3" s="16"/>
      <c r="P3" s="31"/>
      <c r="Q3" s="31"/>
      <c r="R3" s="31"/>
      <c r="S3" s="31"/>
      <c r="T3" s="31"/>
      <c r="U3" s="31"/>
      <c r="V3" s="31"/>
      <c r="W3" s="31"/>
      <c r="X3" s="31"/>
      <c r="Y3" s="31"/>
      <c r="Z3" s="31"/>
      <c r="AA3" s="31"/>
      <c r="AB3" s="31"/>
    </row>
    <row r="4" spans="1:28" s="14" customFormat="1" ht="13.5" customHeight="1">
      <c r="A4" s="34" t="s">
        <v>9</v>
      </c>
      <c r="B4" s="33"/>
      <c r="C4" s="261"/>
      <c r="D4" s="30"/>
      <c r="E4" s="30"/>
      <c r="F4" s="259"/>
      <c r="G4" s="260"/>
      <c r="H4" s="259"/>
      <c r="I4" s="259"/>
      <c r="J4" s="259"/>
      <c r="K4" s="259"/>
      <c r="L4" s="259"/>
      <c r="M4" s="16"/>
      <c r="N4" s="16"/>
      <c r="O4" s="16"/>
      <c r="P4" s="31"/>
      <c r="Q4" s="31"/>
      <c r="R4" s="31"/>
      <c r="S4" s="31"/>
      <c r="T4" s="31"/>
      <c r="U4" s="31"/>
      <c r="V4" s="31"/>
      <c r="W4" s="31"/>
      <c r="X4" s="31"/>
      <c r="Y4" s="31"/>
      <c r="Z4" s="31"/>
      <c r="AA4" s="31"/>
      <c r="AB4" s="31"/>
    </row>
    <row r="5" spans="1:28" s="14" customFormat="1" ht="13.5" customHeight="1">
      <c r="A5" s="32" t="s">
        <v>310</v>
      </c>
      <c r="B5" s="33"/>
      <c r="C5" s="261"/>
      <c r="D5" s="30"/>
      <c r="E5" s="30"/>
      <c r="F5" s="259"/>
      <c r="G5" s="260"/>
      <c r="H5" s="259"/>
      <c r="I5" s="259"/>
      <c r="J5" s="259"/>
      <c r="K5" s="259"/>
      <c r="L5" s="259"/>
      <c r="M5" s="16"/>
      <c r="N5" s="16"/>
      <c r="O5" s="16"/>
      <c r="P5" s="31"/>
      <c r="Q5" s="31"/>
      <c r="R5" s="31"/>
      <c r="S5" s="31"/>
      <c r="T5" s="31"/>
      <c r="U5" s="31"/>
      <c r="V5" s="31"/>
      <c r="W5" s="31"/>
      <c r="X5" s="31"/>
      <c r="Y5" s="31"/>
      <c r="Z5" s="31"/>
      <c r="AA5" s="31"/>
      <c r="AB5" s="31"/>
    </row>
    <row r="6" spans="1:28" s="14" customFormat="1" ht="13.5" customHeight="1">
      <c r="A6" s="32" t="s">
        <v>308</v>
      </c>
      <c r="B6" s="33"/>
      <c r="C6" s="261"/>
      <c r="D6" s="30"/>
      <c r="E6" s="30"/>
      <c r="F6" s="259"/>
      <c r="G6" s="260"/>
      <c r="H6" s="259"/>
      <c r="I6" s="259"/>
      <c r="J6" s="259"/>
      <c r="K6" s="259"/>
      <c r="L6" s="259"/>
      <c r="M6" s="16"/>
      <c r="N6" s="16"/>
      <c r="O6" s="16"/>
      <c r="P6" s="31"/>
      <c r="Q6" s="31"/>
      <c r="R6" s="31"/>
      <c r="S6" s="31"/>
      <c r="T6" s="31"/>
      <c r="U6" s="31"/>
      <c r="V6" s="31"/>
      <c r="W6" s="31"/>
      <c r="X6" s="31"/>
      <c r="Y6" s="31"/>
      <c r="Z6" s="31"/>
      <c r="AA6" s="31"/>
      <c r="AB6" s="31"/>
    </row>
    <row r="7" spans="1:28" s="14" customFormat="1" ht="13.5" customHeight="1">
      <c r="A7" s="32" t="s">
        <v>309</v>
      </c>
      <c r="B7" s="33"/>
      <c r="C7" s="261"/>
      <c r="D7" s="30"/>
      <c r="E7" s="30"/>
      <c r="F7" s="259"/>
      <c r="G7" s="260"/>
      <c r="H7" s="259"/>
      <c r="I7" s="259"/>
      <c r="J7" s="259"/>
      <c r="K7" s="259"/>
      <c r="L7" s="259"/>
      <c r="M7" s="16"/>
      <c r="N7" s="16"/>
      <c r="O7" s="16"/>
      <c r="P7" s="31"/>
      <c r="Q7" s="31"/>
      <c r="R7" s="31"/>
      <c r="S7" s="31"/>
      <c r="T7" s="31"/>
      <c r="U7" s="31"/>
      <c r="V7" s="31"/>
      <c r="W7" s="31"/>
      <c r="X7" s="31"/>
      <c r="Y7" s="31"/>
      <c r="Z7" s="31"/>
      <c r="AA7" s="31"/>
      <c r="AB7" s="31"/>
    </row>
    <row r="8" spans="2:28" s="14" customFormat="1" ht="13.5" customHeight="1">
      <c r="B8" s="33"/>
      <c r="C8" s="261"/>
      <c r="D8" s="30"/>
      <c r="E8" s="30"/>
      <c r="F8" s="259"/>
      <c r="G8" s="260"/>
      <c r="H8" s="259"/>
      <c r="I8" s="259"/>
      <c r="J8" s="259"/>
      <c r="K8" s="259"/>
      <c r="L8" s="259"/>
      <c r="M8" s="16"/>
      <c r="N8" s="16"/>
      <c r="O8" s="16"/>
      <c r="P8" s="31"/>
      <c r="Q8" s="31"/>
      <c r="R8" s="31"/>
      <c r="S8" s="31"/>
      <c r="T8" s="31"/>
      <c r="U8" s="31"/>
      <c r="V8" s="31"/>
      <c r="W8" s="31"/>
      <c r="X8" s="31"/>
      <c r="Y8" s="31"/>
      <c r="Z8" s="31"/>
      <c r="AA8" s="31"/>
      <c r="AB8" s="31"/>
    </row>
    <row r="9" spans="2:28" s="14" customFormat="1" ht="13.5" customHeight="1">
      <c r="B9" s="35"/>
      <c r="C9" s="258"/>
      <c r="D9" s="855"/>
      <c r="E9" s="855"/>
      <c r="F9" s="36"/>
      <c r="G9" s="262"/>
      <c r="H9" s="36"/>
      <c r="I9" s="36"/>
      <c r="J9" s="36"/>
      <c r="K9" s="36"/>
      <c r="L9" s="36"/>
      <c r="M9" s="36"/>
      <c r="N9" s="30"/>
      <c r="O9" s="30"/>
      <c r="P9" s="30"/>
      <c r="Q9" s="30"/>
      <c r="R9" s="30"/>
      <c r="S9" s="31"/>
      <c r="T9" s="31"/>
      <c r="U9" s="31"/>
      <c r="V9" s="31"/>
      <c r="W9" s="855"/>
      <c r="X9" s="855"/>
      <c r="Y9" s="855"/>
      <c r="Z9" s="855"/>
      <c r="AA9" s="855"/>
      <c r="AB9" s="855"/>
    </row>
    <row r="10" spans="1:28" ht="13.5" customHeight="1">
      <c r="A10" s="9"/>
      <c r="B10" s="15"/>
      <c r="C10" s="856" t="s">
        <v>766</v>
      </c>
      <c r="D10" s="856"/>
      <c r="E10" s="856"/>
      <c r="F10" s="856"/>
      <c r="G10" s="856"/>
      <c r="H10" s="857"/>
      <c r="I10" s="263"/>
      <c r="J10" s="263"/>
      <c r="K10" s="263"/>
      <c r="L10" s="858" t="s">
        <v>304</v>
      </c>
      <c r="M10" s="859"/>
      <c r="N10" s="30"/>
      <c r="O10" s="30"/>
      <c r="P10" s="30"/>
      <c r="Q10" s="30"/>
      <c r="R10" s="30"/>
      <c r="S10" s="31"/>
      <c r="T10" s="31"/>
      <c r="U10" s="31"/>
      <c r="V10" s="31"/>
      <c r="W10" s="860" t="s">
        <v>272</v>
      </c>
      <c r="X10" s="860"/>
      <c r="Y10" s="860"/>
      <c r="Z10" s="861" t="s">
        <v>273</v>
      </c>
      <c r="AA10" s="861"/>
      <c r="AB10" s="861"/>
    </row>
    <row r="11" spans="1:28" s="16" customFormat="1" ht="13.5" customHeight="1">
      <c r="A11" s="24" t="s">
        <v>10</v>
      </c>
      <c r="B11" s="25" t="s">
        <v>305</v>
      </c>
      <c r="C11" s="849" t="s">
        <v>767</v>
      </c>
      <c r="D11" s="844" t="s">
        <v>11</v>
      </c>
      <c r="E11" s="844" t="s">
        <v>12</v>
      </c>
      <c r="F11" s="845" t="s">
        <v>311</v>
      </c>
      <c r="G11" s="853" t="s">
        <v>306</v>
      </c>
      <c r="H11" s="845" t="s">
        <v>307</v>
      </c>
      <c r="I11" s="844" t="s">
        <v>43</v>
      </c>
      <c r="J11" s="844"/>
      <c r="K11" s="844"/>
      <c r="L11" s="845" t="s">
        <v>306</v>
      </c>
      <c r="M11" s="847" t="s">
        <v>366</v>
      </c>
      <c r="N11" s="26" t="s">
        <v>13</v>
      </c>
      <c r="O11" s="26" t="s">
        <v>14</v>
      </c>
      <c r="P11" s="26" t="s">
        <v>15</v>
      </c>
      <c r="Q11" s="26" t="s">
        <v>16</v>
      </c>
      <c r="R11" s="26" t="s">
        <v>17</v>
      </c>
      <c r="S11" s="26" t="s">
        <v>367</v>
      </c>
      <c r="T11" s="26" t="s">
        <v>268</v>
      </c>
      <c r="U11" s="26" t="s">
        <v>368</v>
      </c>
      <c r="V11" s="26" t="s">
        <v>369</v>
      </c>
      <c r="W11" s="27" t="s">
        <v>269</v>
      </c>
      <c r="X11" s="27" t="s">
        <v>270</v>
      </c>
      <c r="Y11" s="27" t="s">
        <v>271</v>
      </c>
      <c r="Z11" s="27" t="s">
        <v>269</v>
      </c>
      <c r="AA11" s="27" t="s">
        <v>270</v>
      </c>
      <c r="AB11" s="27" t="s">
        <v>271</v>
      </c>
    </row>
    <row r="12" spans="1:28" s="16" customFormat="1" ht="26.25" customHeight="1" thickBot="1">
      <c r="A12" s="72" t="s">
        <v>18</v>
      </c>
      <c r="B12" s="73" t="s">
        <v>339</v>
      </c>
      <c r="C12" s="850"/>
      <c r="D12" s="851"/>
      <c r="E12" s="851"/>
      <c r="F12" s="852"/>
      <c r="G12" s="854"/>
      <c r="H12" s="852"/>
      <c r="I12" s="28" t="s">
        <v>275</v>
      </c>
      <c r="J12" s="28" t="s">
        <v>274</v>
      </c>
      <c r="K12" s="28" t="s">
        <v>276</v>
      </c>
      <c r="L12" s="846"/>
      <c r="M12" s="848"/>
      <c r="N12" s="69" t="s">
        <v>19</v>
      </c>
      <c r="O12" s="74" t="s">
        <v>20</v>
      </c>
      <c r="P12" s="69" t="s">
        <v>21</v>
      </c>
      <c r="Q12" s="69" t="s">
        <v>22</v>
      </c>
      <c r="R12" s="69" t="s">
        <v>23</v>
      </c>
      <c r="S12" s="69"/>
      <c r="T12" s="69"/>
      <c r="U12" s="69"/>
      <c r="V12" s="69"/>
      <c r="W12" s="264"/>
      <c r="X12" s="264"/>
      <c r="Y12" s="264"/>
      <c r="Z12" s="264"/>
      <c r="AA12" s="264"/>
      <c r="AB12" s="264"/>
    </row>
    <row r="13" spans="1:28" s="453" customFormat="1" ht="15" customHeight="1">
      <c r="A13" s="452" t="s">
        <v>1380</v>
      </c>
      <c r="B13" s="524" t="s">
        <v>47</v>
      </c>
      <c r="C13" s="525" t="s">
        <v>24</v>
      </c>
      <c r="D13" s="526" t="s">
        <v>24</v>
      </c>
      <c r="E13" s="80"/>
      <c r="F13" s="80"/>
      <c r="G13" s="527"/>
      <c r="H13" s="80"/>
      <c r="I13" s="80"/>
      <c r="J13" s="80"/>
      <c r="K13" s="80"/>
      <c r="L13" s="80"/>
      <c r="M13" s="528" t="s">
        <v>370</v>
      </c>
      <c r="N13" s="80" t="s">
        <v>25</v>
      </c>
      <c r="O13" s="528" t="s">
        <v>26</v>
      </c>
      <c r="P13" s="80">
        <v>2450</v>
      </c>
      <c r="Q13" s="529">
        <v>0.11</v>
      </c>
      <c r="R13" s="80">
        <v>0.33</v>
      </c>
      <c r="S13" s="80" t="s">
        <v>32</v>
      </c>
      <c r="T13" s="80" t="s">
        <v>31</v>
      </c>
      <c r="U13" s="80" t="s">
        <v>371</v>
      </c>
      <c r="V13" s="80" t="s">
        <v>371</v>
      </c>
      <c r="W13" s="530" t="s">
        <v>371</v>
      </c>
      <c r="X13" s="530" t="s">
        <v>371</v>
      </c>
      <c r="Y13" s="530" t="s">
        <v>371</v>
      </c>
      <c r="Z13" s="530" t="s">
        <v>371</v>
      </c>
      <c r="AA13" s="530" t="s">
        <v>371</v>
      </c>
      <c r="AB13" s="531" t="s">
        <v>371</v>
      </c>
    </row>
    <row r="14" spans="1:28" s="453" customFormat="1" ht="15" customHeight="1">
      <c r="A14" s="454" t="s">
        <v>1381</v>
      </c>
      <c r="B14" s="532" t="s">
        <v>51</v>
      </c>
      <c r="C14" s="533" t="s">
        <v>24</v>
      </c>
      <c r="D14" s="534" t="s">
        <v>24</v>
      </c>
      <c r="E14" s="78"/>
      <c r="F14" s="78"/>
      <c r="G14" s="535"/>
      <c r="H14" s="78"/>
      <c r="I14" s="78"/>
      <c r="J14" s="78"/>
      <c r="K14" s="78"/>
      <c r="L14" s="78"/>
      <c r="M14" s="536" t="s">
        <v>370</v>
      </c>
      <c r="N14" s="78" t="s">
        <v>25</v>
      </c>
      <c r="O14" s="536" t="s">
        <v>26</v>
      </c>
      <c r="P14" s="78">
        <v>2450</v>
      </c>
      <c r="Q14" s="537">
        <v>0.11</v>
      </c>
      <c r="R14" s="78">
        <v>0.33</v>
      </c>
      <c r="S14" s="78" t="s">
        <v>32</v>
      </c>
      <c r="T14" s="78" t="s">
        <v>31</v>
      </c>
      <c r="U14" s="78" t="s">
        <v>371</v>
      </c>
      <c r="V14" s="78" t="s">
        <v>371</v>
      </c>
      <c r="W14" s="538" t="s">
        <v>371</v>
      </c>
      <c r="X14" s="538" t="s">
        <v>371</v>
      </c>
      <c r="Y14" s="538" t="s">
        <v>371</v>
      </c>
      <c r="Z14" s="538" t="s">
        <v>371</v>
      </c>
      <c r="AA14" s="538" t="s">
        <v>371</v>
      </c>
      <c r="AB14" s="539" t="s">
        <v>371</v>
      </c>
    </row>
    <row r="15" spans="1:28" s="453" customFormat="1" ht="15" customHeight="1" thickBot="1">
      <c r="A15" s="454" t="s">
        <v>1382</v>
      </c>
      <c r="B15" s="532" t="s">
        <v>820</v>
      </c>
      <c r="C15" s="533" t="s">
        <v>24</v>
      </c>
      <c r="D15" s="534" t="s">
        <v>24</v>
      </c>
      <c r="E15" s="540"/>
      <c r="F15" s="540"/>
      <c r="G15" s="541"/>
      <c r="H15" s="540"/>
      <c r="I15" s="540"/>
      <c r="J15" s="540"/>
      <c r="K15" s="540"/>
      <c r="L15" s="540"/>
      <c r="M15" s="542" t="s">
        <v>370</v>
      </c>
      <c r="N15" s="540" t="s">
        <v>25</v>
      </c>
      <c r="O15" s="542" t="s">
        <v>26</v>
      </c>
      <c r="P15" s="540" t="s">
        <v>821</v>
      </c>
      <c r="Q15" s="543">
        <v>0.1</v>
      </c>
      <c r="R15" s="540">
        <v>0.33</v>
      </c>
      <c r="S15" s="78" t="s">
        <v>32</v>
      </c>
      <c r="T15" s="78" t="s">
        <v>31</v>
      </c>
      <c r="U15" s="272" t="s">
        <v>371</v>
      </c>
      <c r="V15" s="272" t="s">
        <v>371</v>
      </c>
      <c r="W15" s="544" t="s">
        <v>371</v>
      </c>
      <c r="X15" s="544" t="s">
        <v>371</v>
      </c>
      <c r="Y15" s="544" t="s">
        <v>371</v>
      </c>
      <c r="Z15" s="544" t="s">
        <v>371</v>
      </c>
      <c r="AA15" s="544" t="s">
        <v>371</v>
      </c>
      <c r="AB15" s="545" t="s">
        <v>371</v>
      </c>
    </row>
    <row r="16" spans="1:28" s="453" customFormat="1" ht="15" customHeight="1">
      <c r="A16" s="455" t="s">
        <v>1383</v>
      </c>
      <c r="B16" s="546" t="s">
        <v>52</v>
      </c>
      <c r="C16" s="266" t="s">
        <v>24</v>
      </c>
      <c r="D16" s="547" t="s">
        <v>24</v>
      </c>
      <c r="E16" s="267"/>
      <c r="F16" s="267"/>
      <c r="G16" s="268"/>
      <c r="H16" s="267"/>
      <c r="I16" s="267"/>
      <c r="J16" s="267"/>
      <c r="K16" s="267"/>
      <c r="L16" s="267"/>
      <c r="M16" s="548" t="s">
        <v>370</v>
      </c>
      <c r="N16" s="267" t="s">
        <v>25</v>
      </c>
      <c r="O16" s="548" t="s">
        <v>26</v>
      </c>
      <c r="P16" s="267">
        <v>2750</v>
      </c>
      <c r="Q16" s="269">
        <v>0.167</v>
      </c>
      <c r="R16" s="267">
        <v>0.55</v>
      </c>
      <c r="S16" s="267" t="s">
        <v>32</v>
      </c>
      <c r="T16" s="267" t="s">
        <v>31</v>
      </c>
      <c r="U16" s="267" t="s">
        <v>371</v>
      </c>
      <c r="V16" s="267" t="s">
        <v>371</v>
      </c>
      <c r="W16" s="549" t="s">
        <v>371</v>
      </c>
      <c r="X16" s="549" t="s">
        <v>371</v>
      </c>
      <c r="Y16" s="549" t="s">
        <v>371</v>
      </c>
      <c r="Z16" s="549" t="s">
        <v>371</v>
      </c>
      <c r="AA16" s="549" t="s">
        <v>371</v>
      </c>
      <c r="AB16" s="550" t="s">
        <v>371</v>
      </c>
    </row>
    <row r="17" spans="1:28" s="453" customFormat="1" ht="15" customHeight="1">
      <c r="A17" s="458" t="s">
        <v>1384</v>
      </c>
      <c r="B17" s="551" t="s">
        <v>53</v>
      </c>
      <c r="C17" s="271" t="s">
        <v>24</v>
      </c>
      <c r="D17" s="552" t="s">
        <v>24</v>
      </c>
      <c r="E17" s="272"/>
      <c r="F17" s="272"/>
      <c r="G17" s="273"/>
      <c r="H17" s="272"/>
      <c r="I17" s="272"/>
      <c r="J17" s="272"/>
      <c r="K17" s="272"/>
      <c r="L17" s="272"/>
      <c r="M17" s="553" t="s">
        <v>370</v>
      </c>
      <c r="N17" s="272" t="s">
        <v>25</v>
      </c>
      <c r="O17" s="553" t="s">
        <v>26</v>
      </c>
      <c r="P17" s="272">
        <v>2750</v>
      </c>
      <c r="Q17" s="274">
        <v>0.167</v>
      </c>
      <c r="R17" s="275">
        <v>0.55</v>
      </c>
      <c r="S17" s="272" t="s">
        <v>32</v>
      </c>
      <c r="T17" s="272" t="s">
        <v>31</v>
      </c>
      <c r="U17" s="272" t="s">
        <v>371</v>
      </c>
      <c r="V17" s="272" t="s">
        <v>371</v>
      </c>
      <c r="W17" s="544" t="s">
        <v>371</v>
      </c>
      <c r="X17" s="544" t="s">
        <v>371</v>
      </c>
      <c r="Y17" s="544" t="s">
        <v>371</v>
      </c>
      <c r="Z17" s="544" t="s">
        <v>371</v>
      </c>
      <c r="AA17" s="544" t="s">
        <v>371</v>
      </c>
      <c r="AB17" s="545" t="s">
        <v>371</v>
      </c>
    </row>
    <row r="18" spans="1:28" s="453" customFormat="1" ht="15" customHeight="1">
      <c r="A18" s="458" t="s">
        <v>1385</v>
      </c>
      <c r="B18" s="551" t="s">
        <v>54</v>
      </c>
      <c r="C18" s="271" t="s">
        <v>24</v>
      </c>
      <c r="D18" s="552" t="s">
        <v>24</v>
      </c>
      <c r="E18" s="272"/>
      <c r="F18" s="272"/>
      <c r="G18" s="273"/>
      <c r="H18" s="272"/>
      <c r="I18" s="272"/>
      <c r="J18" s="272"/>
      <c r="K18" s="272"/>
      <c r="L18" s="272"/>
      <c r="M18" s="553" t="s">
        <v>370</v>
      </c>
      <c r="N18" s="272" t="s">
        <v>25</v>
      </c>
      <c r="O18" s="553" t="s">
        <v>26</v>
      </c>
      <c r="P18" s="272">
        <v>2750</v>
      </c>
      <c r="Q18" s="274">
        <v>0.167</v>
      </c>
      <c r="R18" s="275">
        <v>0.55</v>
      </c>
      <c r="S18" s="272" t="s">
        <v>32</v>
      </c>
      <c r="T18" s="272" t="s">
        <v>31</v>
      </c>
      <c r="U18" s="272" t="s">
        <v>371</v>
      </c>
      <c r="V18" s="272" t="s">
        <v>371</v>
      </c>
      <c r="W18" s="544" t="s">
        <v>371</v>
      </c>
      <c r="X18" s="544" t="s">
        <v>371</v>
      </c>
      <c r="Y18" s="544" t="s">
        <v>371</v>
      </c>
      <c r="Z18" s="544" t="s">
        <v>371</v>
      </c>
      <c r="AA18" s="544" t="s">
        <v>371</v>
      </c>
      <c r="AB18" s="545" t="s">
        <v>371</v>
      </c>
    </row>
    <row r="19" spans="1:28" s="453" customFormat="1" ht="15" customHeight="1">
      <c r="A19" s="458" t="s">
        <v>1386</v>
      </c>
      <c r="B19" s="551" t="s">
        <v>823</v>
      </c>
      <c r="C19" s="271" t="s">
        <v>24</v>
      </c>
      <c r="D19" s="552" t="s">
        <v>24</v>
      </c>
      <c r="E19" s="348"/>
      <c r="F19" s="348"/>
      <c r="G19" s="367"/>
      <c r="H19" s="348"/>
      <c r="I19" s="348"/>
      <c r="J19" s="348"/>
      <c r="K19" s="348"/>
      <c r="L19" s="348"/>
      <c r="M19" s="553" t="s">
        <v>370</v>
      </c>
      <c r="N19" s="272" t="s">
        <v>25</v>
      </c>
      <c r="O19" s="553" t="s">
        <v>26</v>
      </c>
      <c r="P19" s="272">
        <v>2750</v>
      </c>
      <c r="Q19" s="350">
        <v>0.167</v>
      </c>
      <c r="R19" s="275">
        <v>0.55</v>
      </c>
      <c r="S19" s="272" t="s">
        <v>32</v>
      </c>
      <c r="T19" s="272" t="s">
        <v>31</v>
      </c>
      <c r="U19" s="272" t="s">
        <v>371</v>
      </c>
      <c r="V19" s="272" t="s">
        <v>371</v>
      </c>
      <c r="W19" s="544" t="s">
        <v>371</v>
      </c>
      <c r="X19" s="544" t="s">
        <v>371</v>
      </c>
      <c r="Y19" s="544" t="s">
        <v>371</v>
      </c>
      <c r="Z19" s="544" t="s">
        <v>371</v>
      </c>
      <c r="AA19" s="544" t="s">
        <v>371</v>
      </c>
      <c r="AB19" s="545" t="s">
        <v>371</v>
      </c>
    </row>
    <row r="20" spans="1:28" s="453" customFormat="1" ht="15" customHeight="1">
      <c r="A20" s="458" t="s">
        <v>1387</v>
      </c>
      <c r="B20" s="551" t="s">
        <v>825</v>
      </c>
      <c r="C20" s="271" t="s">
        <v>24</v>
      </c>
      <c r="D20" s="552" t="s">
        <v>24</v>
      </c>
      <c r="E20" s="348"/>
      <c r="F20" s="348"/>
      <c r="G20" s="367"/>
      <c r="H20" s="348"/>
      <c r="I20" s="348"/>
      <c r="J20" s="348"/>
      <c r="K20" s="348"/>
      <c r="L20" s="348"/>
      <c r="M20" s="553" t="s">
        <v>370</v>
      </c>
      <c r="N20" s="272" t="s">
        <v>25</v>
      </c>
      <c r="O20" s="553" t="s">
        <v>26</v>
      </c>
      <c r="P20" s="272">
        <v>2750</v>
      </c>
      <c r="Q20" s="350">
        <v>0.167</v>
      </c>
      <c r="R20" s="275">
        <v>0.55</v>
      </c>
      <c r="S20" s="272" t="s">
        <v>32</v>
      </c>
      <c r="T20" s="272" t="s">
        <v>31</v>
      </c>
      <c r="U20" s="272" t="s">
        <v>371</v>
      </c>
      <c r="V20" s="272" t="s">
        <v>371</v>
      </c>
      <c r="W20" s="544" t="s">
        <v>371</v>
      </c>
      <c r="X20" s="544" t="s">
        <v>371</v>
      </c>
      <c r="Y20" s="544" t="s">
        <v>371</v>
      </c>
      <c r="Z20" s="544" t="s">
        <v>371</v>
      </c>
      <c r="AA20" s="544" t="s">
        <v>371</v>
      </c>
      <c r="AB20" s="545" t="s">
        <v>371</v>
      </c>
    </row>
    <row r="21" spans="1:28" s="453" customFormat="1" ht="15" customHeight="1">
      <c r="A21" s="458" t="s">
        <v>1388</v>
      </c>
      <c r="B21" s="551" t="s">
        <v>827</v>
      </c>
      <c r="C21" s="271" t="s">
        <v>24</v>
      </c>
      <c r="D21" s="552" t="s">
        <v>24</v>
      </c>
      <c r="E21" s="348"/>
      <c r="F21" s="348"/>
      <c r="G21" s="367"/>
      <c r="H21" s="348"/>
      <c r="I21" s="348"/>
      <c r="J21" s="348"/>
      <c r="K21" s="348"/>
      <c r="L21" s="348"/>
      <c r="M21" s="553" t="s">
        <v>370</v>
      </c>
      <c r="N21" s="272" t="s">
        <v>25</v>
      </c>
      <c r="O21" s="553" t="s">
        <v>26</v>
      </c>
      <c r="P21" s="272">
        <v>2750</v>
      </c>
      <c r="Q21" s="350">
        <v>0.167</v>
      </c>
      <c r="R21" s="275">
        <v>0.55</v>
      </c>
      <c r="S21" s="272" t="s">
        <v>32</v>
      </c>
      <c r="T21" s="272" t="s">
        <v>31</v>
      </c>
      <c r="U21" s="272" t="s">
        <v>371</v>
      </c>
      <c r="V21" s="272" t="s">
        <v>371</v>
      </c>
      <c r="W21" s="544" t="s">
        <v>371</v>
      </c>
      <c r="X21" s="544" t="s">
        <v>371</v>
      </c>
      <c r="Y21" s="544" t="s">
        <v>371</v>
      </c>
      <c r="Z21" s="544" t="s">
        <v>371</v>
      </c>
      <c r="AA21" s="544" t="s">
        <v>371</v>
      </c>
      <c r="AB21" s="545" t="s">
        <v>371</v>
      </c>
    </row>
    <row r="22" spans="1:28" s="453" customFormat="1" ht="15" customHeight="1" thickBot="1">
      <c r="A22" s="462" t="s">
        <v>1389</v>
      </c>
      <c r="B22" s="554" t="s">
        <v>55</v>
      </c>
      <c r="C22" s="351" t="s">
        <v>24</v>
      </c>
      <c r="D22" s="555" t="s">
        <v>24</v>
      </c>
      <c r="E22" s="348"/>
      <c r="F22" s="348"/>
      <c r="G22" s="367"/>
      <c r="H22" s="348"/>
      <c r="I22" s="348"/>
      <c r="J22" s="348"/>
      <c r="K22" s="348"/>
      <c r="L22" s="348"/>
      <c r="M22" s="556" t="s">
        <v>370</v>
      </c>
      <c r="N22" s="278" t="s">
        <v>25</v>
      </c>
      <c r="O22" s="556" t="s">
        <v>26</v>
      </c>
      <c r="P22" s="348">
        <v>2750</v>
      </c>
      <c r="Q22" s="350">
        <v>0.167</v>
      </c>
      <c r="R22" s="557">
        <v>0.55</v>
      </c>
      <c r="S22" s="278" t="s">
        <v>32</v>
      </c>
      <c r="T22" s="278" t="s">
        <v>31</v>
      </c>
      <c r="U22" s="278" t="s">
        <v>371</v>
      </c>
      <c r="V22" s="278" t="s">
        <v>371</v>
      </c>
      <c r="W22" s="558" t="s">
        <v>371</v>
      </c>
      <c r="X22" s="558" t="s">
        <v>371</v>
      </c>
      <c r="Y22" s="558" t="s">
        <v>371</v>
      </c>
      <c r="Z22" s="558" t="s">
        <v>371</v>
      </c>
      <c r="AA22" s="558" t="s">
        <v>371</v>
      </c>
      <c r="AB22" s="559" t="s">
        <v>371</v>
      </c>
    </row>
    <row r="23" spans="1:28" s="453" customFormat="1" ht="15" customHeight="1">
      <c r="A23" s="560" t="s">
        <v>1390</v>
      </c>
      <c r="B23" s="561" t="s">
        <v>829</v>
      </c>
      <c r="C23" s="266" t="s">
        <v>24</v>
      </c>
      <c r="D23" s="547" t="s">
        <v>24</v>
      </c>
      <c r="E23" s="267"/>
      <c r="F23" s="267"/>
      <c r="G23" s="268"/>
      <c r="H23" s="267"/>
      <c r="I23" s="267"/>
      <c r="J23" s="267"/>
      <c r="K23" s="267"/>
      <c r="L23" s="267"/>
      <c r="M23" s="562" t="s">
        <v>370</v>
      </c>
      <c r="N23" s="275" t="s">
        <v>25</v>
      </c>
      <c r="O23" s="562" t="s">
        <v>26</v>
      </c>
      <c r="P23" s="563">
        <v>2500</v>
      </c>
      <c r="Q23" s="269">
        <v>0.131</v>
      </c>
      <c r="R23" s="267">
        <v>0.31</v>
      </c>
      <c r="S23" s="275" t="s">
        <v>32</v>
      </c>
      <c r="T23" s="275" t="s">
        <v>31</v>
      </c>
      <c r="U23" s="275" t="s">
        <v>371</v>
      </c>
      <c r="V23" s="275" t="s">
        <v>371</v>
      </c>
      <c r="W23" s="564" t="s">
        <v>371</v>
      </c>
      <c r="X23" s="564" t="s">
        <v>371</v>
      </c>
      <c r="Y23" s="564" t="s">
        <v>371</v>
      </c>
      <c r="Z23" s="564" t="s">
        <v>371</v>
      </c>
      <c r="AA23" s="564" t="s">
        <v>371</v>
      </c>
      <c r="AB23" s="565" t="s">
        <v>371</v>
      </c>
    </row>
    <row r="24" spans="1:28" s="453" customFormat="1" ht="15" customHeight="1">
      <c r="A24" s="566" t="s">
        <v>1391</v>
      </c>
      <c r="B24" s="551" t="s">
        <v>831</v>
      </c>
      <c r="C24" s="271" t="s">
        <v>24</v>
      </c>
      <c r="D24" s="552" t="s">
        <v>24</v>
      </c>
      <c r="E24" s="275"/>
      <c r="F24" s="275"/>
      <c r="G24" s="339"/>
      <c r="H24" s="275"/>
      <c r="I24" s="275"/>
      <c r="J24" s="275"/>
      <c r="K24" s="275"/>
      <c r="L24" s="275"/>
      <c r="M24" s="553" t="s">
        <v>370</v>
      </c>
      <c r="N24" s="272" t="s">
        <v>25</v>
      </c>
      <c r="O24" s="553" t="s">
        <v>26</v>
      </c>
      <c r="P24" s="272">
        <v>2500</v>
      </c>
      <c r="Q24" s="328">
        <v>0.13</v>
      </c>
      <c r="R24" s="275">
        <v>0.31</v>
      </c>
      <c r="S24" s="272" t="s">
        <v>32</v>
      </c>
      <c r="T24" s="272" t="s">
        <v>31</v>
      </c>
      <c r="U24" s="272" t="s">
        <v>371</v>
      </c>
      <c r="V24" s="272" t="s">
        <v>371</v>
      </c>
      <c r="W24" s="544" t="s">
        <v>371</v>
      </c>
      <c r="X24" s="544" t="s">
        <v>371</v>
      </c>
      <c r="Y24" s="544" t="s">
        <v>371</v>
      </c>
      <c r="Z24" s="544" t="s">
        <v>371</v>
      </c>
      <c r="AA24" s="544" t="s">
        <v>371</v>
      </c>
      <c r="AB24" s="545" t="s">
        <v>371</v>
      </c>
    </row>
    <row r="25" spans="1:28" s="453" customFormat="1" ht="15" customHeight="1">
      <c r="A25" s="566" t="s">
        <v>1392</v>
      </c>
      <c r="B25" s="551" t="s">
        <v>833</v>
      </c>
      <c r="C25" s="271" t="s">
        <v>24</v>
      </c>
      <c r="D25" s="552" t="s">
        <v>24</v>
      </c>
      <c r="E25" s="275"/>
      <c r="F25" s="275"/>
      <c r="G25" s="339"/>
      <c r="H25" s="275"/>
      <c r="I25" s="275"/>
      <c r="J25" s="275"/>
      <c r="K25" s="275"/>
      <c r="L25" s="275"/>
      <c r="M25" s="553" t="s">
        <v>370</v>
      </c>
      <c r="N25" s="272" t="s">
        <v>25</v>
      </c>
      <c r="O25" s="553" t="s">
        <v>26</v>
      </c>
      <c r="P25" s="272">
        <v>2500</v>
      </c>
      <c r="Q25" s="328">
        <v>0.13</v>
      </c>
      <c r="R25" s="275">
        <v>0.31</v>
      </c>
      <c r="S25" s="272" t="s">
        <v>32</v>
      </c>
      <c r="T25" s="272" t="s">
        <v>31</v>
      </c>
      <c r="U25" s="272" t="s">
        <v>371</v>
      </c>
      <c r="V25" s="272" t="s">
        <v>371</v>
      </c>
      <c r="W25" s="544" t="s">
        <v>371</v>
      </c>
      <c r="X25" s="544" t="s">
        <v>371</v>
      </c>
      <c r="Y25" s="544" t="s">
        <v>371</v>
      </c>
      <c r="Z25" s="544" t="s">
        <v>371</v>
      </c>
      <c r="AA25" s="544" t="s">
        <v>371</v>
      </c>
      <c r="AB25" s="545" t="s">
        <v>371</v>
      </c>
    </row>
    <row r="26" spans="1:28" s="453" customFormat="1" ht="15" customHeight="1">
      <c r="A26" s="566" t="s">
        <v>1393</v>
      </c>
      <c r="B26" s="551" t="s">
        <v>835</v>
      </c>
      <c r="C26" s="271" t="s">
        <v>24</v>
      </c>
      <c r="D26" s="552" t="s">
        <v>24</v>
      </c>
      <c r="E26" s="275"/>
      <c r="F26" s="275"/>
      <c r="G26" s="339"/>
      <c r="H26" s="275"/>
      <c r="I26" s="275"/>
      <c r="J26" s="275"/>
      <c r="K26" s="275"/>
      <c r="L26" s="275"/>
      <c r="M26" s="553" t="s">
        <v>370</v>
      </c>
      <c r="N26" s="272" t="s">
        <v>25</v>
      </c>
      <c r="O26" s="553" t="s">
        <v>26</v>
      </c>
      <c r="P26" s="272">
        <v>2500</v>
      </c>
      <c r="Q26" s="328">
        <v>0.13</v>
      </c>
      <c r="R26" s="275">
        <v>0.31</v>
      </c>
      <c r="S26" s="272" t="s">
        <v>32</v>
      </c>
      <c r="T26" s="272" t="s">
        <v>31</v>
      </c>
      <c r="U26" s="272" t="s">
        <v>371</v>
      </c>
      <c r="V26" s="272" t="s">
        <v>371</v>
      </c>
      <c r="W26" s="544" t="s">
        <v>371</v>
      </c>
      <c r="X26" s="544" t="s">
        <v>371</v>
      </c>
      <c r="Y26" s="544" t="s">
        <v>371</v>
      </c>
      <c r="Z26" s="544" t="s">
        <v>371</v>
      </c>
      <c r="AA26" s="544" t="s">
        <v>371</v>
      </c>
      <c r="AB26" s="545" t="s">
        <v>371</v>
      </c>
    </row>
    <row r="27" spans="1:28" s="453" customFormat="1" ht="15" customHeight="1">
      <c r="A27" s="566" t="s">
        <v>1394</v>
      </c>
      <c r="B27" s="551" t="s">
        <v>837</v>
      </c>
      <c r="C27" s="271" t="s">
        <v>24</v>
      </c>
      <c r="D27" s="552" t="s">
        <v>24</v>
      </c>
      <c r="E27" s="275"/>
      <c r="F27" s="275"/>
      <c r="G27" s="339"/>
      <c r="H27" s="275"/>
      <c r="I27" s="275"/>
      <c r="J27" s="275"/>
      <c r="K27" s="275"/>
      <c r="L27" s="275"/>
      <c r="M27" s="553" t="s">
        <v>370</v>
      </c>
      <c r="N27" s="272" t="s">
        <v>25</v>
      </c>
      <c r="O27" s="553" t="s">
        <v>26</v>
      </c>
      <c r="P27" s="272">
        <v>2500</v>
      </c>
      <c r="Q27" s="328">
        <v>0.13</v>
      </c>
      <c r="R27" s="275">
        <v>0.31</v>
      </c>
      <c r="S27" s="272" t="s">
        <v>32</v>
      </c>
      <c r="T27" s="272" t="s">
        <v>31</v>
      </c>
      <c r="U27" s="272" t="s">
        <v>371</v>
      </c>
      <c r="V27" s="272" t="s">
        <v>371</v>
      </c>
      <c r="W27" s="544" t="s">
        <v>371</v>
      </c>
      <c r="X27" s="544" t="s">
        <v>371</v>
      </c>
      <c r="Y27" s="544" t="s">
        <v>371</v>
      </c>
      <c r="Z27" s="544" t="s">
        <v>371</v>
      </c>
      <c r="AA27" s="544" t="s">
        <v>371</v>
      </c>
      <c r="AB27" s="545" t="s">
        <v>371</v>
      </c>
    </row>
    <row r="28" spans="1:28" s="453" customFormat="1" ht="15" customHeight="1">
      <c r="A28" s="566" t="s">
        <v>1395</v>
      </c>
      <c r="B28" s="551" t="s">
        <v>839</v>
      </c>
      <c r="C28" s="271" t="s">
        <v>24</v>
      </c>
      <c r="D28" s="552" t="s">
        <v>24</v>
      </c>
      <c r="E28" s="275"/>
      <c r="F28" s="275"/>
      <c r="G28" s="339"/>
      <c r="H28" s="275"/>
      <c r="I28" s="275"/>
      <c r="J28" s="275"/>
      <c r="K28" s="275"/>
      <c r="L28" s="275"/>
      <c r="M28" s="553" t="s">
        <v>370</v>
      </c>
      <c r="N28" s="272" t="s">
        <v>25</v>
      </c>
      <c r="O28" s="553" t="s">
        <v>26</v>
      </c>
      <c r="P28" s="272">
        <v>2500</v>
      </c>
      <c r="Q28" s="328">
        <v>0.13</v>
      </c>
      <c r="R28" s="275">
        <v>0.31</v>
      </c>
      <c r="S28" s="272" t="s">
        <v>32</v>
      </c>
      <c r="T28" s="272" t="s">
        <v>31</v>
      </c>
      <c r="U28" s="272" t="s">
        <v>371</v>
      </c>
      <c r="V28" s="272" t="s">
        <v>371</v>
      </c>
      <c r="W28" s="544" t="s">
        <v>371</v>
      </c>
      <c r="X28" s="544" t="s">
        <v>371</v>
      </c>
      <c r="Y28" s="544" t="s">
        <v>371</v>
      </c>
      <c r="Z28" s="544" t="s">
        <v>371</v>
      </c>
      <c r="AA28" s="544" t="s">
        <v>371</v>
      </c>
      <c r="AB28" s="545" t="s">
        <v>371</v>
      </c>
    </row>
    <row r="29" spans="1:28" s="453" customFormat="1" ht="15" customHeight="1">
      <c r="A29" s="566" t="s">
        <v>1396</v>
      </c>
      <c r="B29" s="551" t="s">
        <v>841</v>
      </c>
      <c r="C29" s="271" t="s">
        <v>24</v>
      </c>
      <c r="D29" s="552" t="s">
        <v>24</v>
      </c>
      <c r="E29" s="275"/>
      <c r="F29" s="275"/>
      <c r="G29" s="339"/>
      <c r="H29" s="275"/>
      <c r="I29" s="275"/>
      <c r="J29" s="275"/>
      <c r="K29" s="275"/>
      <c r="L29" s="275"/>
      <c r="M29" s="553" t="s">
        <v>370</v>
      </c>
      <c r="N29" s="272" t="s">
        <v>25</v>
      </c>
      <c r="O29" s="553" t="s">
        <v>26</v>
      </c>
      <c r="P29" s="272">
        <v>2500</v>
      </c>
      <c r="Q29" s="328">
        <v>0.13</v>
      </c>
      <c r="R29" s="275">
        <v>0.31</v>
      </c>
      <c r="S29" s="272" t="s">
        <v>32</v>
      </c>
      <c r="T29" s="272" t="s">
        <v>31</v>
      </c>
      <c r="U29" s="272" t="s">
        <v>371</v>
      </c>
      <c r="V29" s="272" t="s">
        <v>371</v>
      </c>
      <c r="W29" s="544" t="s">
        <v>371</v>
      </c>
      <c r="X29" s="544" t="s">
        <v>371</v>
      </c>
      <c r="Y29" s="544" t="s">
        <v>371</v>
      </c>
      <c r="Z29" s="544" t="s">
        <v>371</v>
      </c>
      <c r="AA29" s="544" t="s">
        <v>371</v>
      </c>
      <c r="AB29" s="545" t="s">
        <v>371</v>
      </c>
    </row>
    <row r="30" spans="1:28" s="453" customFormat="1" ht="15" customHeight="1">
      <c r="A30" s="566" t="s">
        <v>1397</v>
      </c>
      <c r="B30" s="551" t="s">
        <v>843</v>
      </c>
      <c r="C30" s="271" t="s">
        <v>24</v>
      </c>
      <c r="D30" s="552" t="s">
        <v>24</v>
      </c>
      <c r="E30" s="275"/>
      <c r="F30" s="275"/>
      <c r="G30" s="339"/>
      <c r="H30" s="275"/>
      <c r="I30" s="275"/>
      <c r="J30" s="275"/>
      <c r="K30" s="275"/>
      <c r="L30" s="275"/>
      <c r="M30" s="553" t="s">
        <v>370</v>
      </c>
      <c r="N30" s="272" t="s">
        <v>25</v>
      </c>
      <c r="O30" s="553" t="s">
        <v>26</v>
      </c>
      <c r="P30" s="275">
        <v>2750</v>
      </c>
      <c r="Q30" s="328">
        <v>0.08</v>
      </c>
      <c r="R30" s="275">
        <v>0.3</v>
      </c>
      <c r="S30" s="275" t="s">
        <v>844</v>
      </c>
      <c r="T30" s="272" t="s">
        <v>31</v>
      </c>
      <c r="U30" s="272" t="s">
        <v>371</v>
      </c>
      <c r="V30" s="272" t="s">
        <v>371</v>
      </c>
      <c r="W30" s="544" t="s">
        <v>371</v>
      </c>
      <c r="X30" s="544" t="s">
        <v>371</v>
      </c>
      <c r="Y30" s="544" t="s">
        <v>371</v>
      </c>
      <c r="Z30" s="544" t="s">
        <v>371</v>
      </c>
      <c r="AA30" s="544" t="s">
        <v>371</v>
      </c>
      <c r="AB30" s="545" t="s">
        <v>371</v>
      </c>
    </row>
    <row r="31" spans="1:28" s="453" customFormat="1" ht="15" customHeight="1">
      <c r="A31" s="566" t="s">
        <v>1398</v>
      </c>
      <c r="B31" s="567" t="s">
        <v>846</v>
      </c>
      <c r="C31" s="271" t="s">
        <v>24</v>
      </c>
      <c r="D31" s="552" t="s">
        <v>24</v>
      </c>
      <c r="E31" s="275"/>
      <c r="F31" s="275"/>
      <c r="G31" s="339"/>
      <c r="H31" s="275"/>
      <c r="I31" s="275"/>
      <c r="J31" s="275"/>
      <c r="K31" s="275"/>
      <c r="L31" s="275"/>
      <c r="M31" s="553" t="s">
        <v>370</v>
      </c>
      <c r="N31" s="272" t="s">
        <v>25</v>
      </c>
      <c r="O31" s="553" t="s">
        <v>26</v>
      </c>
      <c r="P31" s="275">
        <v>2800</v>
      </c>
      <c r="Q31" s="328">
        <v>0.07</v>
      </c>
      <c r="R31" s="275">
        <v>0.19</v>
      </c>
      <c r="S31" s="275" t="s">
        <v>844</v>
      </c>
      <c r="T31" s="272" t="s">
        <v>39</v>
      </c>
      <c r="U31" s="272" t="s">
        <v>371</v>
      </c>
      <c r="V31" s="272" t="s">
        <v>371</v>
      </c>
      <c r="W31" s="544" t="s">
        <v>371</v>
      </c>
      <c r="X31" s="544" t="s">
        <v>371</v>
      </c>
      <c r="Y31" s="544" t="s">
        <v>371</v>
      </c>
      <c r="Z31" s="544" t="s">
        <v>371</v>
      </c>
      <c r="AA31" s="544" t="s">
        <v>371</v>
      </c>
      <c r="AB31" s="545" t="s">
        <v>371</v>
      </c>
    </row>
    <row r="32" spans="1:28" s="453" customFormat="1" ht="15" customHeight="1">
      <c r="A32" s="566" t="s">
        <v>1399</v>
      </c>
      <c r="B32" s="567" t="s">
        <v>848</v>
      </c>
      <c r="C32" s="271" t="s">
        <v>24</v>
      </c>
      <c r="D32" s="552" t="s">
        <v>24</v>
      </c>
      <c r="E32" s="275"/>
      <c r="F32" s="275"/>
      <c r="G32" s="339"/>
      <c r="H32" s="275"/>
      <c r="I32" s="275"/>
      <c r="J32" s="275"/>
      <c r="K32" s="275"/>
      <c r="L32" s="275"/>
      <c r="M32" s="553" t="s">
        <v>370</v>
      </c>
      <c r="N32" s="272" t="s">
        <v>25</v>
      </c>
      <c r="O32" s="553" t="s">
        <v>26</v>
      </c>
      <c r="P32" s="275">
        <v>2800</v>
      </c>
      <c r="Q32" s="328">
        <v>0.07</v>
      </c>
      <c r="R32" s="275">
        <v>0.19</v>
      </c>
      <c r="S32" s="275" t="s">
        <v>844</v>
      </c>
      <c r="T32" s="272" t="s">
        <v>39</v>
      </c>
      <c r="U32" s="272" t="s">
        <v>371</v>
      </c>
      <c r="V32" s="272" t="s">
        <v>371</v>
      </c>
      <c r="W32" s="544" t="s">
        <v>371</v>
      </c>
      <c r="X32" s="544" t="s">
        <v>371</v>
      </c>
      <c r="Y32" s="544" t="s">
        <v>371</v>
      </c>
      <c r="Z32" s="544" t="s">
        <v>371</v>
      </c>
      <c r="AA32" s="544" t="s">
        <v>371</v>
      </c>
      <c r="AB32" s="545" t="s">
        <v>371</v>
      </c>
    </row>
    <row r="33" spans="1:28" s="453" customFormat="1" ht="15" customHeight="1">
      <c r="A33" s="566" t="s">
        <v>1400</v>
      </c>
      <c r="B33" s="567" t="s">
        <v>850</v>
      </c>
      <c r="C33" s="271" t="s">
        <v>24</v>
      </c>
      <c r="D33" s="552" t="s">
        <v>24</v>
      </c>
      <c r="E33" s="275"/>
      <c r="F33" s="275"/>
      <c r="G33" s="339"/>
      <c r="H33" s="275"/>
      <c r="I33" s="275"/>
      <c r="J33" s="275"/>
      <c r="K33" s="275"/>
      <c r="L33" s="275"/>
      <c r="M33" s="553" t="s">
        <v>370</v>
      </c>
      <c r="N33" s="272" t="s">
        <v>25</v>
      </c>
      <c r="O33" s="553" t="s">
        <v>26</v>
      </c>
      <c r="P33" s="275">
        <v>2800</v>
      </c>
      <c r="Q33" s="328">
        <v>0.07</v>
      </c>
      <c r="R33" s="275">
        <v>0.19</v>
      </c>
      <c r="S33" s="275" t="s">
        <v>844</v>
      </c>
      <c r="T33" s="272" t="s">
        <v>39</v>
      </c>
      <c r="U33" s="272" t="s">
        <v>371</v>
      </c>
      <c r="V33" s="272" t="s">
        <v>371</v>
      </c>
      <c r="W33" s="544" t="s">
        <v>371</v>
      </c>
      <c r="X33" s="544" t="s">
        <v>371</v>
      </c>
      <c r="Y33" s="544" t="s">
        <v>371</v>
      </c>
      <c r="Z33" s="544" t="s">
        <v>371</v>
      </c>
      <c r="AA33" s="544" t="s">
        <v>371</v>
      </c>
      <c r="AB33" s="545" t="s">
        <v>371</v>
      </c>
    </row>
    <row r="34" spans="1:28" s="453" customFormat="1" ht="15" customHeight="1">
      <c r="A34" s="566" t="s">
        <v>1401</v>
      </c>
      <c r="B34" s="567" t="s">
        <v>852</v>
      </c>
      <c r="C34" s="271" t="s">
        <v>24</v>
      </c>
      <c r="D34" s="552" t="s">
        <v>24</v>
      </c>
      <c r="E34" s="272"/>
      <c r="F34" s="272"/>
      <c r="G34" s="273"/>
      <c r="H34" s="272"/>
      <c r="I34" s="272"/>
      <c r="J34" s="272"/>
      <c r="K34" s="272"/>
      <c r="L34" s="272"/>
      <c r="M34" s="553" t="s">
        <v>370</v>
      </c>
      <c r="N34" s="272" t="s">
        <v>25</v>
      </c>
      <c r="O34" s="553" t="s">
        <v>26</v>
      </c>
      <c r="P34" s="272">
        <v>2450</v>
      </c>
      <c r="Q34" s="274">
        <v>0.08</v>
      </c>
      <c r="R34" s="272">
        <v>0.25</v>
      </c>
      <c r="S34" s="272" t="s">
        <v>32</v>
      </c>
      <c r="T34" s="272" t="s">
        <v>31</v>
      </c>
      <c r="U34" s="272" t="s">
        <v>371</v>
      </c>
      <c r="V34" s="272" t="s">
        <v>371</v>
      </c>
      <c r="W34" s="544" t="s">
        <v>371</v>
      </c>
      <c r="X34" s="544" t="s">
        <v>371</v>
      </c>
      <c r="Y34" s="544" t="s">
        <v>371</v>
      </c>
      <c r="Z34" s="544" t="s">
        <v>371</v>
      </c>
      <c r="AA34" s="544" t="s">
        <v>371</v>
      </c>
      <c r="AB34" s="545" t="s">
        <v>371</v>
      </c>
    </row>
    <row r="35" spans="1:28" s="453" customFormat="1" ht="15" customHeight="1">
      <c r="A35" s="566" t="s">
        <v>1402</v>
      </c>
      <c r="B35" s="567" t="s">
        <v>854</v>
      </c>
      <c r="C35" s="271" t="s">
        <v>24</v>
      </c>
      <c r="D35" s="552" t="s">
        <v>24</v>
      </c>
      <c r="E35" s="272"/>
      <c r="F35" s="272"/>
      <c r="G35" s="273"/>
      <c r="H35" s="272"/>
      <c r="I35" s="272"/>
      <c r="J35" s="272"/>
      <c r="K35" s="272"/>
      <c r="L35" s="272"/>
      <c r="M35" s="553" t="s">
        <v>370</v>
      </c>
      <c r="N35" s="272" t="s">
        <v>25</v>
      </c>
      <c r="O35" s="553" t="s">
        <v>26</v>
      </c>
      <c r="P35" s="272">
        <v>2450</v>
      </c>
      <c r="Q35" s="274">
        <v>0.08</v>
      </c>
      <c r="R35" s="272">
        <v>0.25</v>
      </c>
      <c r="S35" s="272" t="s">
        <v>32</v>
      </c>
      <c r="T35" s="272" t="s">
        <v>31</v>
      </c>
      <c r="U35" s="272" t="s">
        <v>371</v>
      </c>
      <c r="V35" s="272" t="s">
        <v>371</v>
      </c>
      <c r="W35" s="544" t="s">
        <v>371</v>
      </c>
      <c r="X35" s="544" t="s">
        <v>371</v>
      </c>
      <c r="Y35" s="544" t="s">
        <v>371</v>
      </c>
      <c r="Z35" s="544" t="s">
        <v>371</v>
      </c>
      <c r="AA35" s="544" t="s">
        <v>371</v>
      </c>
      <c r="AB35" s="545" t="s">
        <v>371</v>
      </c>
    </row>
    <row r="36" spans="1:28" s="453" customFormat="1" ht="15" customHeight="1">
      <c r="A36" s="566" t="s">
        <v>1403</v>
      </c>
      <c r="B36" s="567" t="s">
        <v>856</v>
      </c>
      <c r="C36" s="271" t="s">
        <v>24</v>
      </c>
      <c r="D36" s="552" t="s">
        <v>24</v>
      </c>
      <c r="E36" s="272"/>
      <c r="F36" s="272"/>
      <c r="G36" s="273"/>
      <c r="H36" s="272"/>
      <c r="I36" s="272"/>
      <c r="J36" s="272"/>
      <c r="K36" s="272"/>
      <c r="L36" s="272"/>
      <c r="M36" s="553" t="s">
        <v>370</v>
      </c>
      <c r="N36" s="272" t="s">
        <v>25</v>
      </c>
      <c r="O36" s="553" t="s">
        <v>26</v>
      </c>
      <c r="P36" s="272">
        <v>2450</v>
      </c>
      <c r="Q36" s="274">
        <v>0.08</v>
      </c>
      <c r="R36" s="272">
        <v>0.25</v>
      </c>
      <c r="S36" s="272" t="s">
        <v>32</v>
      </c>
      <c r="T36" s="272" t="s">
        <v>31</v>
      </c>
      <c r="U36" s="272" t="s">
        <v>371</v>
      </c>
      <c r="V36" s="272" t="s">
        <v>371</v>
      </c>
      <c r="W36" s="544" t="s">
        <v>371</v>
      </c>
      <c r="X36" s="544" t="s">
        <v>371</v>
      </c>
      <c r="Y36" s="544" t="s">
        <v>371</v>
      </c>
      <c r="Z36" s="544" t="s">
        <v>371</v>
      </c>
      <c r="AA36" s="544" t="s">
        <v>371</v>
      </c>
      <c r="AB36" s="545" t="s">
        <v>371</v>
      </c>
    </row>
    <row r="37" spans="1:28" s="453" customFormat="1" ht="15" customHeight="1" thickBot="1">
      <c r="A37" s="462" t="s">
        <v>1404</v>
      </c>
      <c r="B37" s="568" t="s">
        <v>858</v>
      </c>
      <c r="C37" s="277" t="s">
        <v>24</v>
      </c>
      <c r="D37" s="569" t="s">
        <v>24</v>
      </c>
      <c r="E37" s="278"/>
      <c r="F37" s="278"/>
      <c r="G37" s="279"/>
      <c r="H37" s="278"/>
      <c r="I37" s="278"/>
      <c r="J37" s="278"/>
      <c r="K37" s="278"/>
      <c r="L37" s="278"/>
      <c r="M37" s="556" t="s">
        <v>370</v>
      </c>
      <c r="N37" s="278" t="s">
        <v>25</v>
      </c>
      <c r="O37" s="556" t="s">
        <v>26</v>
      </c>
      <c r="P37" s="278">
        <v>2450</v>
      </c>
      <c r="Q37" s="280">
        <v>0.08</v>
      </c>
      <c r="R37" s="278">
        <v>0.25</v>
      </c>
      <c r="S37" s="278" t="s">
        <v>32</v>
      </c>
      <c r="T37" s="278" t="s">
        <v>31</v>
      </c>
      <c r="U37" s="278" t="s">
        <v>371</v>
      </c>
      <c r="V37" s="278" t="s">
        <v>371</v>
      </c>
      <c r="W37" s="558" t="s">
        <v>371</v>
      </c>
      <c r="X37" s="558" t="s">
        <v>371</v>
      </c>
      <c r="Y37" s="558" t="s">
        <v>371</v>
      </c>
      <c r="Z37" s="558" t="s">
        <v>371</v>
      </c>
      <c r="AA37" s="558" t="s">
        <v>371</v>
      </c>
      <c r="AB37" s="559" t="s">
        <v>371</v>
      </c>
    </row>
    <row r="38" spans="1:29" s="474" customFormat="1" ht="15" customHeight="1">
      <c r="A38" s="466" t="s">
        <v>1405</v>
      </c>
      <c r="B38" s="467" t="s">
        <v>373</v>
      </c>
      <c r="C38" s="283" t="s">
        <v>24</v>
      </c>
      <c r="D38" s="283" t="s">
        <v>24</v>
      </c>
      <c r="E38" s="283"/>
      <c r="F38" s="283" t="s">
        <v>24</v>
      </c>
      <c r="G38" s="468"/>
      <c r="H38" s="283"/>
      <c r="I38" s="283"/>
      <c r="J38" s="283"/>
      <c r="K38" s="283"/>
      <c r="L38" s="283"/>
      <c r="M38" s="283">
        <v>5</v>
      </c>
      <c r="N38" s="283" t="s">
        <v>374</v>
      </c>
      <c r="O38" s="283" t="s">
        <v>26</v>
      </c>
      <c r="P38" s="283">
        <v>2350</v>
      </c>
      <c r="Q38" s="469">
        <v>0.095</v>
      </c>
      <c r="R38" s="283">
        <v>0.28</v>
      </c>
      <c r="S38" s="470" t="s">
        <v>32</v>
      </c>
      <c r="T38" s="470" t="s">
        <v>33</v>
      </c>
      <c r="U38" s="470" t="s">
        <v>24</v>
      </c>
      <c r="V38" s="470" t="s">
        <v>371</v>
      </c>
      <c r="W38" s="471">
        <v>0.49</v>
      </c>
      <c r="X38" s="471">
        <v>0</v>
      </c>
      <c r="Y38" s="471">
        <v>0.51</v>
      </c>
      <c r="Z38" s="471">
        <v>0.5</v>
      </c>
      <c r="AA38" s="471">
        <v>0</v>
      </c>
      <c r="AB38" s="472">
        <v>0.5</v>
      </c>
      <c r="AC38" s="473"/>
    </row>
    <row r="39" spans="1:29" s="474" customFormat="1" ht="15" customHeight="1">
      <c r="A39" s="475" t="s">
        <v>1406</v>
      </c>
      <c r="B39" s="476" t="s">
        <v>376</v>
      </c>
      <c r="C39" s="291" t="s">
        <v>24</v>
      </c>
      <c r="D39" s="291" t="s">
        <v>24</v>
      </c>
      <c r="E39" s="291"/>
      <c r="F39" s="291" t="s">
        <v>24</v>
      </c>
      <c r="G39" s="477"/>
      <c r="H39" s="291"/>
      <c r="I39" s="291"/>
      <c r="J39" s="291"/>
      <c r="K39" s="291"/>
      <c r="L39" s="291"/>
      <c r="M39" s="291">
        <v>5</v>
      </c>
      <c r="N39" s="291" t="s">
        <v>374</v>
      </c>
      <c r="O39" s="291" t="s">
        <v>26</v>
      </c>
      <c r="P39" s="291">
        <v>2350</v>
      </c>
      <c r="Q39" s="478">
        <v>0.095</v>
      </c>
      <c r="R39" s="291">
        <v>0.28</v>
      </c>
      <c r="S39" s="479" t="s">
        <v>32</v>
      </c>
      <c r="T39" s="479" t="s">
        <v>33</v>
      </c>
      <c r="U39" s="479" t="s">
        <v>24</v>
      </c>
      <c r="V39" s="479" t="s">
        <v>371</v>
      </c>
      <c r="W39" s="480">
        <v>0.37</v>
      </c>
      <c r="X39" s="480">
        <v>0</v>
      </c>
      <c r="Y39" s="480">
        <v>0.63</v>
      </c>
      <c r="Z39" s="480">
        <v>0.37</v>
      </c>
      <c r="AA39" s="480">
        <v>0</v>
      </c>
      <c r="AB39" s="481">
        <v>0.63</v>
      </c>
      <c r="AC39" s="473"/>
    </row>
    <row r="40" spans="1:29" s="474" customFormat="1" ht="15" customHeight="1">
      <c r="A40" s="475" t="s">
        <v>1407</v>
      </c>
      <c r="B40" s="476" t="s">
        <v>380</v>
      </c>
      <c r="C40" s="291" t="s">
        <v>24</v>
      </c>
      <c r="D40" s="291" t="s">
        <v>24</v>
      </c>
      <c r="E40" s="291"/>
      <c r="F40" s="291" t="s">
        <v>24</v>
      </c>
      <c r="G40" s="477"/>
      <c r="H40" s="291"/>
      <c r="I40" s="291"/>
      <c r="J40" s="291"/>
      <c r="K40" s="291"/>
      <c r="L40" s="291"/>
      <c r="M40" s="291">
        <v>3</v>
      </c>
      <c r="N40" s="291" t="s">
        <v>25</v>
      </c>
      <c r="O40" s="291" t="s">
        <v>26</v>
      </c>
      <c r="P40" s="291">
        <v>2500</v>
      </c>
      <c r="Q40" s="478">
        <v>0.08</v>
      </c>
      <c r="R40" s="291" t="s">
        <v>768</v>
      </c>
      <c r="S40" s="479" t="s">
        <v>32</v>
      </c>
      <c r="T40" s="479" t="s">
        <v>33</v>
      </c>
      <c r="U40" s="479" t="s">
        <v>24</v>
      </c>
      <c r="V40" s="479" t="s">
        <v>371</v>
      </c>
      <c r="W40" s="480">
        <v>0.31</v>
      </c>
      <c r="X40" s="480">
        <v>0</v>
      </c>
      <c r="Y40" s="480">
        <v>0.69</v>
      </c>
      <c r="Z40" s="480">
        <v>0.31</v>
      </c>
      <c r="AA40" s="480">
        <v>0</v>
      </c>
      <c r="AB40" s="481">
        <v>0.69</v>
      </c>
      <c r="AC40" s="473"/>
    </row>
    <row r="41" spans="1:29" s="474" customFormat="1" ht="15" customHeight="1" thickBot="1">
      <c r="A41" s="482" t="s">
        <v>1408</v>
      </c>
      <c r="B41" s="483" t="s">
        <v>382</v>
      </c>
      <c r="C41" s="298" t="s">
        <v>24</v>
      </c>
      <c r="D41" s="298" t="s">
        <v>24</v>
      </c>
      <c r="E41" s="298"/>
      <c r="F41" s="298" t="s">
        <v>24</v>
      </c>
      <c r="G41" s="484"/>
      <c r="H41" s="298"/>
      <c r="I41" s="298"/>
      <c r="J41" s="298"/>
      <c r="K41" s="298"/>
      <c r="L41" s="298"/>
      <c r="M41" s="298">
        <v>3</v>
      </c>
      <c r="N41" s="298" t="s">
        <v>25</v>
      </c>
      <c r="O41" s="298" t="s">
        <v>26</v>
      </c>
      <c r="P41" s="298">
        <v>2350</v>
      </c>
      <c r="Q41" s="485">
        <v>0.11</v>
      </c>
      <c r="R41" s="485">
        <v>0.6</v>
      </c>
      <c r="S41" s="486" t="s">
        <v>32</v>
      </c>
      <c r="T41" s="486" t="s">
        <v>383</v>
      </c>
      <c r="U41" s="486" t="s">
        <v>24</v>
      </c>
      <c r="V41" s="486" t="s">
        <v>371</v>
      </c>
      <c r="W41" s="487">
        <v>0.34</v>
      </c>
      <c r="X41" s="487">
        <v>0</v>
      </c>
      <c r="Y41" s="487">
        <v>0.66</v>
      </c>
      <c r="Z41" s="487">
        <v>0.34</v>
      </c>
      <c r="AA41" s="487">
        <v>0</v>
      </c>
      <c r="AB41" s="488">
        <v>0.66</v>
      </c>
      <c r="AC41" s="473"/>
    </row>
    <row r="42" spans="1:28" s="473" customFormat="1" ht="15" customHeight="1">
      <c r="A42" s="475" t="s">
        <v>1409</v>
      </c>
      <c r="B42" s="476" t="s">
        <v>389</v>
      </c>
      <c r="C42" s="291" t="s">
        <v>24</v>
      </c>
      <c r="D42" s="291" t="s">
        <v>24</v>
      </c>
      <c r="E42" s="291"/>
      <c r="F42" s="291" t="s">
        <v>24</v>
      </c>
      <c r="G42" s="477"/>
      <c r="H42" s="291"/>
      <c r="I42" s="291"/>
      <c r="J42" s="291"/>
      <c r="K42" s="291"/>
      <c r="L42" s="291"/>
      <c r="M42" s="291">
        <v>5</v>
      </c>
      <c r="N42" s="291" t="s">
        <v>386</v>
      </c>
      <c r="O42" s="479" t="s">
        <v>26</v>
      </c>
      <c r="P42" s="479" t="s">
        <v>390</v>
      </c>
      <c r="Q42" s="478">
        <v>0.105</v>
      </c>
      <c r="R42" s="291">
        <v>0.24</v>
      </c>
      <c r="S42" s="479" t="s">
        <v>32</v>
      </c>
      <c r="T42" s="479" t="s">
        <v>387</v>
      </c>
      <c r="U42" s="479" t="s">
        <v>371</v>
      </c>
      <c r="V42" s="479" t="s">
        <v>371</v>
      </c>
      <c r="W42" s="480">
        <v>0.41</v>
      </c>
      <c r="X42" s="480">
        <v>0.01</v>
      </c>
      <c r="Y42" s="480">
        <v>0.58</v>
      </c>
      <c r="Z42" s="480">
        <v>0.4</v>
      </c>
      <c r="AA42" s="480">
        <v>0.02</v>
      </c>
      <c r="AB42" s="481">
        <v>0.58</v>
      </c>
    </row>
    <row r="43" spans="1:28" s="473" customFormat="1" ht="15" customHeight="1" thickBot="1">
      <c r="A43" s="482" t="s">
        <v>1410</v>
      </c>
      <c r="B43" s="483" t="s">
        <v>392</v>
      </c>
      <c r="C43" s="298" t="s">
        <v>24</v>
      </c>
      <c r="D43" s="298" t="s">
        <v>24</v>
      </c>
      <c r="E43" s="298"/>
      <c r="F43" s="298" t="s">
        <v>24</v>
      </c>
      <c r="G43" s="484"/>
      <c r="H43" s="298"/>
      <c r="I43" s="298"/>
      <c r="J43" s="298"/>
      <c r="K43" s="298"/>
      <c r="L43" s="298"/>
      <c r="M43" s="298">
        <v>5</v>
      </c>
      <c r="N43" s="298" t="s">
        <v>386</v>
      </c>
      <c r="O43" s="486" t="s">
        <v>26</v>
      </c>
      <c r="P43" s="486" t="s">
        <v>390</v>
      </c>
      <c r="Q43" s="485">
        <v>0.105</v>
      </c>
      <c r="R43" s="298">
        <v>0.24</v>
      </c>
      <c r="S43" s="479" t="s">
        <v>32</v>
      </c>
      <c r="T43" s="486" t="s">
        <v>387</v>
      </c>
      <c r="U43" s="486" t="s">
        <v>371</v>
      </c>
      <c r="V43" s="486" t="s">
        <v>371</v>
      </c>
      <c r="W43" s="487">
        <v>0.03</v>
      </c>
      <c r="X43" s="487">
        <v>0.9</v>
      </c>
      <c r="Y43" s="487">
        <v>0.07</v>
      </c>
      <c r="Z43" s="487">
        <v>0.21</v>
      </c>
      <c r="AA43" s="487">
        <v>0.48</v>
      </c>
      <c r="AB43" s="488">
        <v>0.31</v>
      </c>
    </row>
    <row r="44" spans="1:29" s="489" customFormat="1" ht="15" customHeight="1">
      <c r="A44" s="475" t="s">
        <v>1411</v>
      </c>
      <c r="B44" s="476" t="s">
        <v>396</v>
      </c>
      <c r="C44" s="291"/>
      <c r="D44" s="291" t="s">
        <v>24</v>
      </c>
      <c r="E44" s="291"/>
      <c r="F44" s="291" t="s">
        <v>24</v>
      </c>
      <c r="G44" s="477"/>
      <c r="H44" s="291"/>
      <c r="I44" s="291"/>
      <c r="J44" s="291"/>
      <c r="K44" s="291"/>
      <c r="L44" s="291"/>
      <c r="M44" s="291">
        <v>4</v>
      </c>
      <c r="N44" s="291" t="s">
        <v>25</v>
      </c>
      <c r="O44" s="291" t="s">
        <v>34</v>
      </c>
      <c r="P44" s="291">
        <v>2400</v>
      </c>
      <c r="Q44" s="478">
        <v>0.25</v>
      </c>
      <c r="R44" s="478">
        <v>0.5</v>
      </c>
      <c r="S44" s="479" t="s">
        <v>32</v>
      </c>
      <c r="T44" s="479" t="s">
        <v>33</v>
      </c>
      <c r="U44" s="479" t="s">
        <v>24</v>
      </c>
      <c r="V44" s="479" t="s">
        <v>371</v>
      </c>
      <c r="W44" s="480">
        <v>0.57</v>
      </c>
      <c r="X44" s="480">
        <v>0</v>
      </c>
      <c r="Y44" s="480">
        <v>0.43</v>
      </c>
      <c r="Z44" s="480">
        <v>0.57</v>
      </c>
      <c r="AA44" s="480">
        <v>0</v>
      </c>
      <c r="AB44" s="481">
        <v>0.43</v>
      </c>
      <c r="AC44" s="473"/>
    </row>
    <row r="45" spans="1:29" s="489" customFormat="1" ht="15" customHeight="1">
      <c r="A45" s="475" t="s">
        <v>1412</v>
      </c>
      <c r="B45" s="476" t="s">
        <v>398</v>
      </c>
      <c r="C45" s="291"/>
      <c r="D45" s="291" t="s">
        <v>24</v>
      </c>
      <c r="E45" s="291"/>
      <c r="F45" s="291" t="s">
        <v>24</v>
      </c>
      <c r="G45" s="477"/>
      <c r="H45" s="291"/>
      <c r="I45" s="291"/>
      <c r="J45" s="291"/>
      <c r="K45" s="291"/>
      <c r="L45" s="291"/>
      <c r="M45" s="291">
        <v>4</v>
      </c>
      <c r="N45" s="291" t="s">
        <v>25</v>
      </c>
      <c r="O45" s="291" t="s">
        <v>34</v>
      </c>
      <c r="P45" s="291">
        <v>2400</v>
      </c>
      <c r="Q45" s="478">
        <v>0.25</v>
      </c>
      <c r="R45" s="478">
        <v>0.5</v>
      </c>
      <c r="S45" s="479" t="s">
        <v>32</v>
      </c>
      <c r="T45" s="479" t="s">
        <v>33</v>
      </c>
      <c r="U45" s="479" t="s">
        <v>24</v>
      </c>
      <c r="V45" s="479" t="s">
        <v>371</v>
      </c>
      <c r="W45" s="480">
        <v>0.57</v>
      </c>
      <c r="X45" s="480">
        <v>0</v>
      </c>
      <c r="Y45" s="480">
        <v>0.43</v>
      </c>
      <c r="Z45" s="480">
        <v>0.57</v>
      </c>
      <c r="AA45" s="480">
        <v>0</v>
      </c>
      <c r="AB45" s="481">
        <v>0.43</v>
      </c>
      <c r="AC45" s="473"/>
    </row>
    <row r="46" spans="1:29" s="489" customFormat="1" ht="15" customHeight="1">
      <c r="A46" s="475" t="s">
        <v>1413</v>
      </c>
      <c r="B46" s="476" t="s">
        <v>400</v>
      </c>
      <c r="C46" s="291"/>
      <c r="D46" s="291" t="s">
        <v>24</v>
      </c>
      <c r="E46" s="291"/>
      <c r="F46" s="291" t="s">
        <v>24</v>
      </c>
      <c r="G46" s="477"/>
      <c r="H46" s="291"/>
      <c r="I46" s="291"/>
      <c r="J46" s="291"/>
      <c r="K46" s="291"/>
      <c r="L46" s="291"/>
      <c r="M46" s="291">
        <v>5</v>
      </c>
      <c r="N46" s="291" t="s">
        <v>25</v>
      </c>
      <c r="O46" s="291" t="s">
        <v>34</v>
      </c>
      <c r="P46" s="291">
        <v>2400</v>
      </c>
      <c r="Q46" s="478">
        <v>0.25</v>
      </c>
      <c r="R46" s="478">
        <v>0.5</v>
      </c>
      <c r="S46" s="479" t="s">
        <v>32</v>
      </c>
      <c r="T46" s="479" t="s">
        <v>33</v>
      </c>
      <c r="U46" s="479" t="s">
        <v>24</v>
      </c>
      <c r="V46" s="479" t="s">
        <v>371</v>
      </c>
      <c r="W46" s="480">
        <v>0.44</v>
      </c>
      <c r="X46" s="480">
        <v>0.34</v>
      </c>
      <c r="Y46" s="480">
        <v>0.22</v>
      </c>
      <c r="Z46" s="480">
        <v>0.53</v>
      </c>
      <c r="AA46" s="480">
        <v>0.18</v>
      </c>
      <c r="AB46" s="481">
        <v>0.29</v>
      </c>
      <c r="AC46" s="473"/>
    </row>
    <row r="47" spans="1:29" s="489" customFormat="1" ht="15" customHeight="1">
      <c r="A47" s="475" t="s">
        <v>1414</v>
      </c>
      <c r="B47" s="476" t="s">
        <v>402</v>
      </c>
      <c r="C47" s="291"/>
      <c r="D47" s="291" t="s">
        <v>24</v>
      </c>
      <c r="E47" s="291"/>
      <c r="F47" s="291" t="s">
        <v>24</v>
      </c>
      <c r="G47" s="477"/>
      <c r="H47" s="291"/>
      <c r="I47" s="291"/>
      <c r="J47" s="291"/>
      <c r="K47" s="291"/>
      <c r="L47" s="291"/>
      <c r="M47" s="291">
        <v>5</v>
      </c>
      <c r="N47" s="291" t="s">
        <v>25</v>
      </c>
      <c r="O47" s="291" t="s">
        <v>34</v>
      </c>
      <c r="P47" s="291">
        <v>2400</v>
      </c>
      <c r="Q47" s="478">
        <v>0.25</v>
      </c>
      <c r="R47" s="478">
        <v>0.5</v>
      </c>
      <c r="S47" s="479" t="s">
        <v>32</v>
      </c>
      <c r="T47" s="479" t="s">
        <v>33</v>
      </c>
      <c r="U47" s="479" t="s">
        <v>24</v>
      </c>
      <c r="V47" s="479" t="s">
        <v>371</v>
      </c>
      <c r="W47" s="480">
        <v>0.08</v>
      </c>
      <c r="X47" s="480">
        <v>0.88</v>
      </c>
      <c r="Y47" s="480">
        <v>0.04</v>
      </c>
      <c r="Z47" s="480">
        <v>0.35</v>
      </c>
      <c r="AA47" s="480">
        <v>0.44</v>
      </c>
      <c r="AB47" s="481">
        <v>0.21</v>
      </c>
      <c r="AC47" s="473"/>
    </row>
    <row r="48" spans="1:29" s="489" customFormat="1" ht="15" customHeight="1" thickBot="1">
      <c r="A48" s="482" t="s">
        <v>1415</v>
      </c>
      <c r="B48" s="483" t="s">
        <v>404</v>
      </c>
      <c r="C48" s="298"/>
      <c r="D48" s="298" t="s">
        <v>24</v>
      </c>
      <c r="E48" s="298"/>
      <c r="F48" s="298" t="s">
        <v>24</v>
      </c>
      <c r="G48" s="484"/>
      <c r="H48" s="298"/>
      <c r="I48" s="298"/>
      <c r="J48" s="298"/>
      <c r="K48" s="298"/>
      <c r="L48" s="298"/>
      <c r="M48" s="298">
        <v>5</v>
      </c>
      <c r="N48" s="298" t="s">
        <v>25</v>
      </c>
      <c r="O48" s="298" t="s">
        <v>34</v>
      </c>
      <c r="P48" s="298">
        <v>2400</v>
      </c>
      <c r="Q48" s="485">
        <v>0.25</v>
      </c>
      <c r="R48" s="485">
        <v>0.5</v>
      </c>
      <c r="S48" s="486" t="s">
        <v>32</v>
      </c>
      <c r="T48" s="486" t="s">
        <v>33</v>
      </c>
      <c r="U48" s="486" t="s">
        <v>24</v>
      </c>
      <c r="V48" s="486" t="s">
        <v>371</v>
      </c>
      <c r="W48" s="487">
        <v>0.18</v>
      </c>
      <c r="X48" s="487">
        <v>0.74</v>
      </c>
      <c r="Y48" s="487">
        <v>0.08</v>
      </c>
      <c r="Z48" s="487">
        <v>0.41</v>
      </c>
      <c r="AA48" s="487">
        <v>0.34</v>
      </c>
      <c r="AB48" s="488">
        <v>0.25</v>
      </c>
      <c r="AC48" s="473"/>
    </row>
    <row r="49" spans="1:29" s="474" customFormat="1" ht="15" customHeight="1">
      <c r="A49" s="490" t="s">
        <v>1416</v>
      </c>
      <c r="B49" s="491" t="s">
        <v>412</v>
      </c>
      <c r="C49" s="283" t="s">
        <v>24</v>
      </c>
      <c r="D49" s="283" t="s">
        <v>24</v>
      </c>
      <c r="E49" s="283"/>
      <c r="F49" s="283" t="s">
        <v>24</v>
      </c>
      <c r="G49" s="468"/>
      <c r="H49" s="283"/>
      <c r="I49" s="283"/>
      <c r="J49" s="283"/>
      <c r="K49" s="283"/>
      <c r="L49" s="283"/>
      <c r="M49" s="283">
        <v>1</v>
      </c>
      <c r="N49" s="283" t="s">
        <v>413</v>
      </c>
      <c r="O49" s="470" t="s">
        <v>26</v>
      </c>
      <c r="P49" s="283">
        <v>2150</v>
      </c>
      <c r="Q49" s="469">
        <v>0.05</v>
      </c>
      <c r="R49" s="283">
        <v>0.32</v>
      </c>
      <c r="S49" s="470" t="s">
        <v>32</v>
      </c>
      <c r="T49" s="470" t="s">
        <v>33</v>
      </c>
      <c r="U49" s="470" t="s">
        <v>24</v>
      </c>
      <c r="V49" s="470" t="s">
        <v>371</v>
      </c>
      <c r="W49" s="471">
        <v>0.16</v>
      </c>
      <c r="X49" s="471">
        <v>0.01</v>
      </c>
      <c r="Y49" s="471">
        <v>0.83</v>
      </c>
      <c r="Z49" s="471">
        <v>0.19</v>
      </c>
      <c r="AA49" s="471">
        <v>0.01</v>
      </c>
      <c r="AB49" s="472">
        <v>0.8</v>
      </c>
      <c r="AC49" s="473"/>
    </row>
    <row r="50" spans="1:29" s="474" customFormat="1" ht="15" customHeight="1">
      <c r="A50" s="492" t="s">
        <v>1417</v>
      </c>
      <c r="B50" s="493" t="s">
        <v>415</v>
      </c>
      <c r="C50" s="291" t="s">
        <v>24</v>
      </c>
      <c r="D50" s="291" t="s">
        <v>24</v>
      </c>
      <c r="E50" s="291"/>
      <c r="F50" s="291" t="s">
        <v>24</v>
      </c>
      <c r="G50" s="477"/>
      <c r="H50" s="291"/>
      <c r="I50" s="291"/>
      <c r="J50" s="291"/>
      <c r="K50" s="291"/>
      <c r="L50" s="291"/>
      <c r="M50" s="291">
        <v>2</v>
      </c>
      <c r="N50" s="291" t="s">
        <v>413</v>
      </c>
      <c r="O50" s="291" t="s">
        <v>26</v>
      </c>
      <c r="P50" s="291">
        <v>2150</v>
      </c>
      <c r="Q50" s="478">
        <v>0.05</v>
      </c>
      <c r="R50" s="478">
        <v>0.4</v>
      </c>
      <c r="S50" s="479" t="s">
        <v>32</v>
      </c>
      <c r="T50" s="479" t="s">
        <v>33</v>
      </c>
      <c r="U50" s="479" t="s">
        <v>371</v>
      </c>
      <c r="V50" s="479" t="s">
        <v>371</v>
      </c>
      <c r="W50" s="480">
        <v>0.43</v>
      </c>
      <c r="X50" s="480">
        <v>0.2</v>
      </c>
      <c r="Y50" s="480">
        <v>0.37</v>
      </c>
      <c r="Z50" s="480">
        <v>0.41</v>
      </c>
      <c r="AA50" s="480">
        <v>0.13</v>
      </c>
      <c r="AB50" s="481">
        <v>0.46</v>
      </c>
      <c r="AC50" s="473"/>
    </row>
    <row r="51" spans="1:29" s="489" customFormat="1" ht="15" customHeight="1" thickBot="1">
      <c r="A51" s="494" t="s">
        <v>1418</v>
      </c>
      <c r="B51" s="495" t="s">
        <v>417</v>
      </c>
      <c r="C51" s="298" t="s">
        <v>24</v>
      </c>
      <c r="D51" s="298" t="s">
        <v>24</v>
      </c>
      <c r="E51" s="298"/>
      <c r="F51" s="298" t="s">
        <v>24</v>
      </c>
      <c r="G51" s="484"/>
      <c r="H51" s="298"/>
      <c r="I51" s="298"/>
      <c r="J51" s="298"/>
      <c r="K51" s="298"/>
      <c r="L51" s="298"/>
      <c r="M51" s="298">
        <v>2</v>
      </c>
      <c r="N51" s="298" t="s">
        <v>413</v>
      </c>
      <c r="O51" s="486" t="s">
        <v>26</v>
      </c>
      <c r="P51" s="298">
        <v>2150</v>
      </c>
      <c r="Q51" s="485">
        <v>0.05</v>
      </c>
      <c r="R51" s="485">
        <v>0.4</v>
      </c>
      <c r="S51" s="486" t="s">
        <v>32</v>
      </c>
      <c r="T51" s="486" t="s">
        <v>33</v>
      </c>
      <c r="U51" s="486" t="s">
        <v>371</v>
      </c>
      <c r="V51" s="486" t="s">
        <v>371</v>
      </c>
      <c r="W51" s="487">
        <v>0.24</v>
      </c>
      <c r="X51" s="487">
        <v>0.44</v>
      </c>
      <c r="Y51" s="487">
        <v>0.32</v>
      </c>
      <c r="Z51" s="487">
        <v>0.33</v>
      </c>
      <c r="AA51" s="487">
        <v>0.42</v>
      </c>
      <c r="AB51" s="488">
        <v>0.25</v>
      </c>
      <c r="AC51" s="473"/>
    </row>
    <row r="52" spans="1:29" s="474" customFormat="1" ht="15" customHeight="1">
      <c r="A52" s="492" t="s">
        <v>1419</v>
      </c>
      <c r="B52" s="493" t="s">
        <v>421</v>
      </c>
      <c r="C52" s="291" t="s">
        <v>24</v>
      </c>
      <c r="D52" s="291" t="s">
        <v>24</v>
      </c>
      <c r="E52" s="291"/>
      <c r="F52" s="291" t="s">
        <v>24</v>
      </c>
      <c r="G52" s="477"/>
      <c r="H52" s="291"/>
      <c r="I52" s="291"/>
      <c r="J52" s="291"/>
      <c r="K52" s="291"/>
      <c r="L52" s="291"/>
      <c r="M52" s="291">
        <v>2</v>
      </c>
      <c r="N52" s="291" t="s">
        <v>25</v>
      </c>
      <c r="O52" s="479" t="s">
        <v>26</v>
      </c>
      <c r="P52" s="291">
        <v>2000</v>
      </c>
      <c r="Q52" s="478">
        <v>0.195</v>
      </c>
      <c r="R52" s="291">
        <v>0.38</v>
      </c>
      <c r="S52" s="479" t="s">
        <v>32</v>
      </c>
      <c r="T52" s="479" t="s">
        <v>33</v>
      </c>
      <c r="U52" s="479" t="s">
        <v>24</v>
      </c>
      <c r="V52" s="479" t="s">
        <v>371</v>
      </c>
      <c r="W52" s="480">
        <v>0.78</v>
      </c>
      <c r="X52" s="480">
        <v>0.07</v>
      </c>
      <c r="Y52" s="480">
        <v>0.15</v>
      </c>
      <c r="Z52" s="480">
        <v>0.71</v>
      </c>
      <c r="AA52" s="480">
        <v>0.09</v>
      </c>
      <c r="AB52" s="481">
        <v>0.2</v>
      </c>
      <c r="AC52" s="473"/>
    </row>
    <row r="53" spans="1:29" s="474" customFormat="1" ht="15" customHeight="1" thickBot="1">
      <c r="A53" s="494" t="s">
        <v>1420</v>
      </c>
      <c r="B53" s="495" t="s">
        <v>425</v>
      </c>
      <c r="C53" s="298" t="s">
        <v>24</v>
      </c>
      <c r="D53" s="298" t="s">
        <v>24</v>
      </c>
      <c r="E53" s="298"/>
      <c r="F53" s="298" t="s">
        <v>24</v>
      </c>
      <c r="G53" s="484"/>
      <c r="H53" s="298"/>
      <c r="I53" s="298"/>
      <c r="J53" s="298"/>
      <c r="K53" s="298"/>
      <c r="L53" s="298"/>
      <c r="M53" s="298">
        <v>2</v>
      </c>
      <c r="N53" s="298" t="s">
        <v>25</v>
      </c>
      <c r="O53" s="298" t="s">
        <v>26</v>
      </c>
      <c r="P53" s="298">
        <v>2000</v>
      </c>
      <c r="Q53" s="485">
        <v>0.195</v>
      </c>
      <c r="R53" s="298">
        <v>0.38</v>
      </c>
      <c r="S53" s="486" t="s">
        <v>32</v>
      </c>
      <c r="T53" s="486" t="s">
        <v>33</v>
      </c>
      <c r="U53" s="486" t="s">
        <v>24</v>
      </c>
      <c r="V53" s="486" t="s">
        <v>371</v>
      </c>
      <c r="W53" s="487">
        <v>0.6</v>
      </c>
      <c r="X53" s="487">
        <v>0.35</v>
      </c>
      <c r="Y53" s="487">
        <v>0.05</v>
      </c>
      <c r="Z53" s="487">
        <v>0.54</v>
      </c>
      <c r="AA53" s="487">
        <v>0.37</v>
      </c>
      <c r="AB53" s="488">
        <v>0.09</v>
      </c>
      <c r="AC53" s="473"/>
    </row>
    <row r="54" spans="1:28" s="473" customFormat="1" ht="15" customHeight="1">
      <c r="A54" s="492" t="s">
        <v>1421</v>
      </c>
      <c r="B54" s="493" t="s">
        <v>429</v>
      </c>
      <c r="C54" s="291" t="s">
        <v>24</v>
      </c>
      <c r="D54" s="291" t="s">
        <v>24</v>
      </c>
      <c r="E54" s="291"/>
      <c r="F54" s="291" t="s">
        <v>24</v>
      </c>
      <c r="G54" s="291" t="s">
        <v>24</v>
      </c>
      <c r="H54" s="291"/>
      <c r="I54" s="291"/>
      <c r="J54" s="291"/>
      <c r="K54" s="291"/>
      <c r="L54" s="291">
        <v>4</v>
      </c>
      <c r="M54" s="291">
        <v>4</v>
      </c>
      <c r="N54" s="291" t="s">
        <v>25</v>
      </c>
      <c r="O54" s="479" t="s">
        <v>26</v>
      </c>
      <c r="P54" s="291" t="s">
        <v>512</v>
      </c>
      <c r="Q54" s="478">
        <v>0.108</v>
      </c>
      <c r="R54" s="291">
        <v>0.39</v>
      </c>
      <c r="S54" s="479" t="s">
        <v>32</v>
      </c>
      <c r="T54" s="479" t="s">
        <v>387</v>
      </c>
      <c r="U54" s="496" t="s">
        <v>24</v>
      </c>
      <c r="V54" s="496" t="s">
        <v>371</v>
      </c>
      <c r="W54" s="497">
        <v>0.43</v>
      </c>
      <c r="X54" s="497">
        <v>0.11</v>
      </c>
      <c r="Y54" s="497">
        <v>0.46</v>
      </c>
      <c r="Z54" s="497">
        <v>0.44</v>
      </c>
      <c r="AA54" s="497">
        <v>0.07</v>
      </c>
      <c r="AB54" s="498">
        <v>0.49</v>
      </c>
    </row>
    <row r="55" spans="1:28" s="473" customFormat="1" ht="15" customHeight="1">
      <c r="A55" s="492" t="s">
        <v>1422</v>
      </c>
      <c r="B55" s="493" t="s">
        <v>431</v>
      </c>
      <c r="C55" s="291" t="s">
        <v>24</v>
      </c>
      <c r="D55" s="291" t="s">
        <v>24</v>
      </c>
      <c r="E55" s="291"/>
      <c r="F55" s="291" t="s">
        <v>24</v>
      </c>
      <c r="G55" s="291" t="s">
        <v>24</v>
      </c>
      <c r="H55" s="291"/>
      <c r="I55" s="291"/>
      <c r="J55" s="291"/>
      <c r="K55" s="291"/>
      <c r="L55" s="291">
        <v>4</v>
      </c>
      <c r="M55" s="291">
        <v>4</v>
      </c>
      <c r="N55" s="291" t="s">
        <v>25</v>
      </c>
      <c r="O55" s="479" t="s">
        <v>26</v>
      </c>
      <c r="P55" s="291" t="s">
        <v>512</v>
      </c>
      <c r="Q55" s="478">
        <v>0.159</v>
      </c>
      <c r="R55" s="291">
        <v>0.49</v>
      </c>
      <c r="S55" s="479" t="s">
        <v>32</v>
      </c>
      <c r="T55" s="479" t="s">
        <v>387</v>
      </c>
      <c r="U55" s="496" t="s">
        <v>24</v>
      </c>
      <c r="V55" s="496" t="s">
        <v>371</v>
      </c>
      <c r="W55" s="497">
        <v>0.35</v>
      </c>
      <c r="X55" s="497">
        <v>0.39</v>
      </c>
      <c r="Y55" s="497">
        <v>0.26</v>
      </c>
      <c r="Z55" s="497">
        <v>0.37</v>
      </c>
      <c r="AA55" s="497">
        <v>0.36</v>
      </c>
      <c r="AB55" s="498">
        <v>0.27</v>
      </c>
    </row>
    <row r="56" spans="1:29" s="474" customFormat="1" ht="15" customHeight="1">
      <c r="A56" s="492" t="s">
        <v>1423</v>
      </c>
      <c r="B56" s="493" t="s">
        <v>439</v>
      </c>
      <c r="C56" s="291" t="s">
        <v>24</v>
      </c>
      <c r="D56" s="291" t="s">
        <v>24</v>
      </c>
      <c r="E56" s="291"/>
      <c r="F56" s="291" t="s">
        <v>24</v>
      </c>
      <c r="G56" s="477"/>
      <c r="H56" s="291"/>
      <c r="I56" s="291"/>
      <c r="J56" s="291"/>
      <c r="K56" s="291"/>
      <c r="L56" s="291"/>
      <c r="M56" s="291">
        <v>1</v>
      </c>
      <c r="N56" s="291" t="s">
        <v>25</v>
      </c>
      <c r="O56" s="291" t="s">
        <v>26</v>
      </c>
      <c r="P56" s="291">
        <v>1950</v>
      </c>
      <c r="Q56" s="478">
        <v>0.17</v>
      </c>
      <c r="R56" s="291">
        <v>0.22</v>
      </c>
      <c r="S56" s="479" t="s">
        <v>32</v>
      </c>
      <c r="T56" s="479" t="s">
        <v>33</v>
      </c>
      <c r="U56" s="479" t="s">
        <v>24</v>
      </c>
      <c r="V56" s="479" t="s">
        <v>371</v>
      </c>
      <c r="W56" s="480">
        <v>0.64</v>
      </c>
      <c r="X56" s="480">
        <v>0.12</v>
      </c>
      <c r="Y56" s="480">
        <v>0.24</v>
      </c>
      <c r="Z56" s="480">
        <v>0.6</v>
      </c>
      <c r="AA56" s="480">
        <v>0.14</v>
      </c>
      <c r="AB56" s="481">
        <v>0.26</v>
      </c>
      <c r="AC56" s="473"/>
    </row>
    <row r="57" spans="1:29" s="499" customFormat="1" ht="15" customHeight="1">
      <c r="A57" s="475" t="s">
        <v>1424</v>
      </c>
      <c r="B57" s="476" t="s">
        <v>457</v>
      </c>
      <c r="C57" s="291" t="s">
        <v>24</v>
      </c>
      <c r="D57" s="291" t="s">
        <v>24</v>
      </c>
      <c r="E57" s="291"/>
      <c r="F57" s="291" t="s">
        <v>24</v>
      </c>
      <c r="G57" s="291"/>
      <c r="H57" s="291" t="s">
        <v>24</v>
      </c>
      <c r="I57" s="291"/>
      <c r="J57" s="291"/>
      <c r="K57" s="291"/>
      <c r="L57" s="291"/>
      <c r="M57" s="291">
        <v>4</v>
      </c>
      <c r="N57" s="291" t="s">
        <v>25</v>
      </c>
      <c r="O57" s="291" t="s">
        <v>26</v>
      </c>
      <c r="P57" s="291">
        <v>2000</v>
      </c>
      <c r="Q57" s="478">
        <v>0.23</v>
      </c>
      <c r="R57" s="291">
        <v>0.25</v>
      </c>
      <c r="S57" s="479" t="s">
        <v>32</v>
      </c>
      <c r="T57" s="479" t="s">
        <v>30</v>
      </c>
      <c r="U57" s="479" t="s">
        <v>24</v>
      </c>
      <c r="V57" s="479" t="s">
        <v>24</v>
      </c>
      <c r="W57" s="480">
        <v>0.6</v>
      </c>
      <c r="X57" s="480">
        <v>0.4</v>
      </c>
      <c r="Y57" s="480">
        <v>0</v>
      </c>
      <c r="Z57" s="480">
        <v>0.6</v>
      </c>
      <c r="AA57" s="480">
        <v>0.4</v>
      </c>
      <c r="AB57" s="481">
        <v>0</v>
      </c>
      <c r="AC57" s="473"/>
    </row>
    <row r="58" spans="1:29" s="499" customFormat="1" ht="15" customHeight="1">
      <c r="A58" s="475" t="s">
        <v>1425</v>
      </c>
      <c r="B58" s="476" t="s">
        <v>459</v>
      </c>
      <c r="C58" s="291" t="s">
        <v>24</v>
      </c>
      <c r="D58" s="291" t="s">
        <v>24</v>
      </c>
      <c r="E58" s="291"/>
      <c r="F58" s="291" t="s">
        <v>24</v>
      </c>
      <c r="G58" s="291"/>
      <c r="H58" s="291" t="s">
        <v>24</v>
      </c>
      <c r="I58" s="291"/>
      <c r="J58" s="291"/>
      <c r="K58" s="291"/>
      <c r="L58" s="291"/>
      <c r="M58" s="291">
        <v>4</v>
      </c>
      <c r="N58" s="291" t="s">
        <v>25</v>
      </c>
      <c r="O58" s="291" t="s">
        <v>26</v>
      </c>
      <c r="P58" s="291">
        <v>2000</v>
      </c>
      <c r="Q58" s="478">
        <v>0.23</v>
      </c>
      <c r="R58" s="291">
        <v>0.25</v>
      </c>
      <c r="S58" s="479" t="s">
        <v>32</v>
      </c>
      <c r="T58" s="479" t="s">
        <v>30</v>
      </c>
      <c r="U58" s="479" t="s">
        <v>24</v>
      </c>
      <c r="V58" s="479" t="s">
        <v>24</v>
      </c>
      <c r="W58" s="480">
        <v>0.6</v>
      </c>
      <c r="X58" s="480">
        <v>0.4</v>
      </c>
      <c r="Y58" s="480">
        <v>0</v>
      </c>
      <c r="Z58" s="480">
        <v>0.6</v>
      </c>
      <c r="AA58" s="480">
        <v>0.4</v>
      </c>
      <c r="AB58" s="481">
        <v>0</v>
      </c>
      <c r="AC58" s="473"/>
    </row>
    <row r="59" spans="1:29" s="499" customFormat="1" ht="15" customHeight="1">
      <c r="A59" s="475" t="s">
        <v>1426</v>
      </c>
      <c r="B59" s="476" t="s">
        <v>461</v>
      </c>
      <c r="C59" s="291" t="s">
        <v>24</v>
      </c>
      <c r="D59" s="291" t="s">
        <v>24</v>
      </c>
      <c r="E59" s="291"/>
      <c r="F59" s="291" t="s">
        <v>24</v>
      </c>
      <c r="G59" s="291"/>
      <c r="H59" s="291" t="s">
        <v>24</v>
      </c>
      <c r="I59" s="291"/>
      <c r="J59" s="291"/>
      <c r="K59" s="291"/>
      <c r="L59" s="291"/>
      <c r="M59" s="291">
        <v>4</v>
      </c>
      <c r="N59" s="291" t="s">
        <v>25</v>
      </c>
      <c r="O59" s="291" t="s">
        <v>26</v>
      </c>
      <c r="P59" s="291">
        <v>2000</v>
      </c>
      <c r="Q59" s="478">
        <v>0.23</v>
      </c>
      <c r="R59" s="291">
        <v>0.25</v>
      </c>
      <c r="S59" s="479" t="s">
        <v>32</v>
      </c>
      <c r="T59" s="479" t="s">
        <v>30</v>
      </c>
      <c r="U59" s="479" t="s">
        <v>24</v>
      </c>
      <c r="V59" s="479" t="s">
        <v>24</v>
      </c>
      <c r="W59" s="480">
        <v>0.6</v>
      </c>
      <c r="X59" s="480">
        <v>0.4</v>
      </c>
      <c r="Y59" s="480">
        <v>0</v>
      </c>
      <c r="Z59" s="480">
        <v>0.6</v>
      </c>
      <c r="AA59" s="480">
        <v>0.4</v>
      </c>
      <c r="AB59" s="481">
        <v>0</v>
      </c>
      <c r="AC59" s="473"/>
    </row>
    <row r="60" spans="1:29" s="499" customFormat="1" ht="15" customHeight="1">
      <c r="A60" s="475" t="s">
        <v>1427</v>
      </c>
      <c r="B60" s="476" t="s">
        <v>463</v>
      </c>
      <c r="C60" s="291" t="s">
        <v>24</v>
      </c>
      <c r="D60" s="291" t="s">
        <v>24</v>
      </c>
      <c r="E60" s="291"/>
      <c r="F60" s="291" t="s">
        <v>24</v>
      </c>
      <c r="G60" s="291"/>
      <c r="H60" s="291" t="s">
        <v>24</v>
      </c>
      <c r="I60" s="291"/>
      <c r="J60" s="291"/>
      <c r="K60" s="291"/>
      <c r="L60" s="291"/>
      <c r="M60" s="291">
        <v>4</v>
      </c>
      <c r="N60" s="291" t="s">
        <v>25</v>
      </c>
      <c r="O60" s="291" t="s">
        <v>26</v>
      </c>
      <c r="P60" s="291">
        <v>2000</v>
      </c>
      <c r="Q60" s="478">
        <v>0.23</v>
      </c>
      <c r="R60" s="291">
        <v>0.25</v>
      </c>
      <c r="S60" s="479" t="s">
        <v>32</v>
      </c>
      <c r="T60" s="479" t="s">
        <v>30</v>
      </c>
      <c r="U60" s="479" t="s">
        <v>24</v>
      </c>
      <c r="V60" s="479" t="s">
        <v>24</v>
      </c>
      <c r="W60" s="480">
        <v>0.6</v>
      </c>
      <c r="X60" s="480">
        <v>0.4</v>
      </c>
      <c r="Y60" s="480">
        <v>0</v>
      </c>
      <c r="Z60" s="480">
        <v>0.6</v>
      </c>
      <c r="AA60" s="480">
        <v>0.4</v>
      </c>
      <c r="AB60" s="481">
        <v>0</v>
      </c>
      <c r="AC60" s="473"/>
    </row>
    <row r="61" spans="1:29" s="499" customFormat="1" ht="15" customHeight="1" thickBot="1">
      <c r="A61" s="482" t="s">
        <v>1428</v>
      </c>
      <c r="B61" s="483" t="s">
        <v>465</v>
      </c>
      <c r="C61" s="298" t="s">
        <v>24</v>
      </c>
      <c r="D61" s="298" t="s">
        <v>24</v>
      </c>
      <c r="E61" s="298"/>
      <c r="F61" s="298" t="s">
        <v>24</v>
      </c>
      <c r="G61" s="298"/>
      <c r="H61" s="298" t="s">
        <v>24</v>
      </c>
      <c r="I61" s="298"/>
      <c r="J61" s="298"/>
      <c r="K61" s="298"/>
      <c r="L61" s="298"/>
      <c r="M61" s="298">
        <v>4</v>
      </c>
      <c r="N61" s="298" t="s">
        <v>25</v>
      </c>
      <c r="O61" s="298" t="s">
        <v>26</v>
      </c>
      <c r="P61" s="298">
        <v>2000</v>
      </c>
      <c r="Q61" s="485">
        <v>0.23</v>
      </c>
      <c r="R61" s="298">
        <v>0.25</v>
      </c>
      <c r="S61" s="486" t="s">
        <v>32</v>
      </c>
      <c r="T61" s="486" t="s">
        <v>30</v>
      </c>
      <c r="U61" s="486" t="s">
        <v>24</v>
      </c>
      <c r="V61" s="486" t="s">
        <v>24</v>
      </c>
      <c r="W61" s="487">
        <v>0.58</v>
      </c>
      <c r="X61" s="487">
        <v>0.42</v>
      </c>
      <c r="Y61" s="487">
        <v>0</v>
      </c>
      <c r="Z61" s="487">
        <v>0.57</v>
      </c>
      <c r="AA61" s="487">
        <v>0.43</v>
      </c>
      <c r="AB61" s="488">
        <v>0</v>
      </c>
      <c r="AC61" s="473"/>
    </row>
    <row r="62" spans="1:28" s="473" customFormat="1" ht="15" customHeight="1">
      <c r="A62" s="466" t="s">
        <v>1429</v>
      </c>
      <c r="B62" s="467" t="s">
        <v>471</v>
      </c>
      <c r="C62" s="283" t="s">
        <v>24</v>
      </c>
      <c r="D62" s="283" t="s">
        <v>24</v>
      </c>
      <c r="E62" s="283"/>
      <c r="F62" s="283" t="s">
        <v>24</v>
      </c>
      <c r="G62" s="468"/>
      <c r="H62" s="283"/>
      <c r="I62" s="283"/>
      <c r="J62" s="283"/>
      <c r="K62" s="283"/>
      <c r="L62" s="283"/>
      <c r="M62" s="283">
        <v>2</v>
      </c>
      <c r="N62" s="283" t="s">
        <v>25</v>
      </c>
      <c r="O62" s="283" t="s">
        <v>28</v>
      </c>
      <c r="P62" s="283">
        <v>2200</v>
      </c>
      <c r="Q62" s="469">
        <v>0.11</v>
      </c>
      <c r="R62" s="469">
        <v>0.3</v>
      </c>
      <c r="S62" s="503" t="s">
        <v>32</v>
      </c>
      <c r="T62" s="504" t="s">
        <v>31</v>
      </c>
      <c r="U62" s="331" t="s">
        <v>371</v>
      </c>
      <c r="V62" s="331" t="s">
        <v>371</v>
      </c>
      <c r="W62" s="471">
        <v>0.41</v>
      </c>
      <c r="X62" s="471">
        <v>0.03</v>
      </c>
      <c r="Y62" s="471">
        <v>0.56</v>
      </c>
      <c r="Z62" s="471">
        <v>0.4</v>
      </c>
      <c r="AA62" s="471">
        <v>0.03</v>
      </c>
      <c r="AB62" s="472">
        <v>0.57</v>
      </c>
    </row>
    <row r="63" spans="1:28" s="473" customFormat="1" ht="15" customHeight="1">
      <c r="A63" s="475" t="s">
        <v>1430</v>
      </c>
      <c r="B63" s="476" t="s">
        <v>473</v>
      </c>
      <c r="C63" s="291" t="s">
        <v>24</v>
      </c>
      <c r="D63" s="291" t="s">
        <v>24</v>
      </c>
      <c r="E63" s="291"/>
      <c r="F63" s="291" t="s">
        <v>24</v>
      </c>
      <c r="G63" s="477"/>
      <c r="H63" s="291"/>
      <c r="I63" s="291"/>
      <c r="J63" s="291"/>
      <c r="K63" s="291"/>
      <c r="L63" s="291"/>
      <c r="M63" s="291">
        <v>2</v>
      </c>
      <c r="N63" s="291" t="s">
        <v>25</v>
      </c>
      <c r="O63" s="291" t="s">
        <v>28</v>
      </c>
      <c r="P63" s="291">
        <v>2200</v>
      </c>
      <c r="Q63" s="478">
        <v>0.11</v>
      </c>
      <c r="R63" s="478">
        <v>0.3</v>
      </c>
      <c r="S63" s="461" t="s">
        <v>32</v>
      </c>
      <c r="T63" s="459" t="s">
        <v>31</v>
      </c>
      <c r="U63" s="333" t="s">
        <v>371</v>
      </c>
      <c r="V63" s="333" t="s">
        <v>371</v>
      </c>
      <c r="W63" s="480">
        <v>0.43</v>
      </c>
      <c r="X63" s="480">
        <v>0.05</v>
      </c>
      <c r="Y63" s="480">
        <v>0.52</v>
      </c>
      <c r="Z63" s="480">
        <v>0.41</v>
      </c>
      <c r="AA63" s="480">
        <v>0.06</v>
      </c>
      <c r="AB63" s="481">
        <v>0.53</v>
      </c>
    </row>
    <row r="64" spans="1:28" s="473" customFormat="1" ht="15" customHeight="1">
      <c r="A64" s="458" t="s">
        <v>1431</v>
      </c>
      <c r="B64" s="505" t="s">
        <v>118</v>
      </c>
      <c r="C64" s="333" t="s">
        <v>24</v>
      </c>
      <c r="D64" s="333" t="s">
        <v>24</v>
      </c>
      <c r="E64" s="333"/>
      <c r="F64" s="333" t="s">
        <v>24</v>
      </c>
      <c r="G64" s="460"/>
      <c r="H64" s="333"/>
      <c r="I64" s="333"/>
      <c r="J64" s="333"/>
      <c r="K64" s="333"/>
      <c r="L64" s="333"/>
      <c r="M64" s="506">
        <v>2</v>
      </c>
      <c r="N64" s="507" t="s">
        <v>25</v>
      </c>
      <c r="O64" s="333" t="s">
        <v>28</v>
      </c>
      <c r="P64" s="333">
        <v>2200</v>
      </c>
      <c r="Q64" s="461">
        <v>0.11</v>
      </c>
      <c r="R64" s="461">
        <v>0.3</v>
      </c>
      <c r="S64" s="461" t="s">
        <v>32</v>
      </c>
      <c r="T64" s="459" t="s">
        <v>31</v>
      </c>
      <c r="U64" s="333" t="s">
        <v>371</v>
      </c>
      <c r="V64" s="333" t="s">
        <v>371</v>
      </c>
      <c r="W64" s="480">
        <v>0.37</v>
      </c>
      <c r="X64" s="480">
        <v>0.08</v>
      </c>
      <c r="Y64" s="480">
        <v>0.55</v>
      </c>
      <c r="Z64" s="480">
        <v>0.36</v>
      </c>
      <c r="AA64" s="480">
        <v>0.08</v>
      </c>
      <c r="AB64" s="481">
        <v>0.56</v>
      </c>
    </row>
    <row r="65" spans="1:28" s="473" customFormat="1" ht="15" customHeight="1">
      <c r="A65" s="458" t="s">
        <v>1432</v>
      </c>
      <c r="B65" s="505" t="s">
        <v>119</v>
      </c>
      <c r="C65" s="333" t="s">
        <v>24</v>
      </c>
      <c r="D65" s="333" t="s">
        <v>24</v>
      </c>
      <c r="E65" s="333"/>
      <c r="F65" s="333" t="s">
        <v>24</v>
      </c>
      <c r="G65" s="460"/>
      <c r="H65" s="333"/>
      <c r="I65" s="333"/>
      <c r="J65" s="333"/>
      <c r="K65" s="333"/>
      <c r="L65" s="333"/>
      <c r="M65" s="506">
        <v>2</v>
      </c>
      <c r="N65" s="507" t="s">
        <v>25</v>
      </c>
      <c r="O65" s="333" t="s">
        <v>28</v>
      </c>
      <c r="P65" s="333">
        <v>2200</v>
      </c>
      <c r="Q65" s="461">
        <v>0.11</v>
      </c>
      <c r="R65" s="461">
        <v>0.3</v>
      </c>
      <c r="S65" s="461" t="s">
        <v>32</v>
      </c>
      <c r="T65" s="459" t="s">
        <v>31</v>
      </c>
      <c r="U65" s="333" t="s">
        <v>371</v>
      </c>
      <c r="V65" s="333" t="s">
        <v>371</v>
      </c>
      <c r="W65" s="480">
        <v>0.35</v>
      </c>
      <c r="X65" s="480">
        <v>0.1</v>
      </c>
      <c r="Y65" s="480">
        <v>0.55</v>
      </c>
      <c r="Z65" s="480">
        <v>0.33</v>
      </c>
      <c r="AA65" s="480">
        <v>0.12</v>
      </c>
      <c r="AB65" s="481">
        <v>0.55</v>
      </c>
    </row>
    <row r="66" spans="1:28" s="473" customFormat="1" ht="15" customHeight="1" thickBot="1">
      <c r="A66" s="482" t="s">
        <v>1433</v>
      </c>
      <c r="B66" s="483" t="s">
        <v>475</v>
      </c>
      <c r="C66" s="298" t="s">
        <v>24</v>
      </c>
      <c r="D66" s="298" t="s">
        <v>24</v>
      </c>
      <c r="E66" s="298"/>
      <c r="F66" s="298" t="s">
        <v>24</v>
      </c>
      <c r="G66" s="484"/>
      <c r="H66" s="298"/>
      <c r="I66" s="298"/>
      <c r="J66" s="298"/>
      <c r="K66" s="298"/>
      <c r="L66" s="298"/>
      <c r="M66" s="298">
        <v>2</v>
      </c>
      <c r="N66" s="298" t="s">
        <v>25</v>
      </c>
      <c r="O66" s="298" t="s">
        <v>28</v>
      </c>
      <c r="P66" s="298">
        <v>2200</v>
      </c>
      <c r="Q66" s="485">
        <v>0.11</v>
      </c>
      <c r="R66" s="485">
        <v>0.3</v>
      </c>
      <c r="S66" s="465" t="s">
        <v>32</v>
      </c>
      <c r="T66" s="463" t="s">
        <v>31</v>
      </c>
      <c r="U66" s="335" t="s">
        <v>371</v>
      </c>
      <c r="V66" s="335" t="s">
        <v>371</v>
      </c>
      <c r="W66" s="487">
        <v>0.38</v>
      </c>
      <c r="X66" s="487">
        <v>0.07</v>
      </c>
      <c r="Y66" s="487">
        <v>0.55</v>
      </c>
      <c r="Z66" s="487">
        <v>0.35</v>
      </c>
      <c r="AA66" s="487">
        <v>0.1</v>
      </c>
      <c r="AB66" s="488">
        <v>0.55</v>
      </c>
    </row>
    <row r="67" spans="1:28" s="473" customFormat="1" ht="15" customHeight="1">
      <c r="A67" s="458" t="s">
        <v>1434</v>
      </c>
      <c r="B67" s="505" t="s">
        <v>121</v>
      </c>
      <c r="C67" s="333" t="s">
        <v>24</v>
      </c>
      <c r="D67" s="333" t="s">
        <v>24</v>
      </c>
      <c r="E67" s="333"/>
      <c r="F67" s="333" t="s">
        <v>24</v>
      </c>
      <c r="G67" s="460"/>
      <c r="H67" s="333"/>
      <c r="I67" s="333"/>
      <c r="J67" s="333"/>
      <c r="K67" s="333"/>
      <c r="L67" s="333"/>
      <c r="M67" s="506">
        <v>2</v>
      </c>
      <c r="N67" s="507" t="s">
        <v>25</v>
      </c>
      <c r="O67" s="333" t="s">
        <v>28</v>
      </c>
      <c r="P67" s="333">
        <v>2200</v>
      </c>
      <c r="Q67" s="461">
        <v>0.11</v>
      </c>
      <c r="R67" s="461">
        <v>0.3</v>
      </c>
      <c r="S67" s="461" t="s">
        <v>32</v>
      </c>
      <c r="T67" s="459" t="s">
        <v>31</v>
      </c>
      <c r="U67" s="333" t="s">
        <v>371</v>
      </c>
      <c r="V67" s="333" t="s">
        <v>371</v>
      </c>
      <c r="W67" s="480">
        <v>0.07</v>
      </c>
      <c r="X67" s="480">
        <v>0.67</v>
      </c>
      <c r="Y67" s="480">
        <v>0.26</v>
      </c>
      <c r="Z67" s="480">
        <v>0.25</v>
      </c>
      <c r="AA67" s="480">
        <v>0.29</v>
      </c>
      <c r="AB67" s="481">
        <v>0.46</v>
      </c>
    </row>
    <row r="68" spans="1:28" s="473" customFormat="1" ht="15" customHeight="1">
      <c r="A68" s="458" t="s">
        <v>1435</v>
      </c>
      <c r="B68" s="505" t="s">
        <v>122</v>
      </c>
      <c r="C68" s="333" t="s">
        <v>24</v>
      </c>
      <c r="D68" s="333" t="s">
        <v>24</v>
      </c>
      <c r="E68" s="333"/>
      <c r="F68" s="333" t="s">
        <v>24</v>
      </c>
      <c r="G68" s="460"/>
      <c r="H68" s="333"/>
      <c r="I68" s="333"/>
      <c r="J68" s="333"/>
      <c r="K68" s="333"/>
      <c r="L68" s="333"/>
      <c r="M68" s="506">
        <v>2</v>
      </c>
      <c r="N68" s="507" t="s">
        <v>25</v>
      </c>
      <c r="O68" s="333" t="s">
        <v>28</v>
      </c>
      <c r="P68" s="333">
        <v>2200</v>
      </c>
      <c r="Q68" s="461">
        <v>0.11</v>
      </c>
      <c r="R68" s="461">
        <v>0.3</v>
      </c>
      <c r="S68" s="461" t="s">
        <v>32</v>
      </c>
      <c r="T68" s="459" t="s">
        <v>31</v>
      </c>
      <c r="U68" s="333" t="s">
        <v>371</v>
      </c>
      <c r="V68" s="333" t="s">
        <v>371</v>
      </c>
      <c r="W68" s="480">
        <v>0.06</v>
      </c>
      <c r="X68" s="480">
        <v>0.7</v>
      </c>
      <c r="Y68" s="480">
        <v>0.24</v>
      </c>
      <c r="Z68" s="480">
        <v>0.21</v>
      </c>
      <c r="AA68" s="480">
        <v>0.35</v>
      </c>
      <c r="AB68" s="481">
        <v>0.44</v>
      </c>
    </row>
    <row r="69" spans="1:28" s="473" customFormat="1" ht="15" customHeight="1" thickBot="1">
      <c r="A69" s="462" t="s">
        <v>1436</v>
      </c>
      <c r="B69" s="500" t="s">
        <v>123</v>
      </c>
      <c r="C69" s="335" t="s">
        <v>24</v>
      </c>
      <c r="D69" s="335" t="s">
        <v>24</v>
      </c>
      <c r="E69" s="335"/>
      <c r="F69" s="335" t="s">
        <v>24</v>
      </c>
      <c r="G69" s="464"/>
      <c r="H69" s="335"/>
      <c r="I69" s="335"/>
      <c r="J69" s="335"/>
      <c r="K69" s="335"/>
      <c r="L69" s="335"/>
      <c r="M69" s="501">
        <v>2</v>
      </c>
      <c r="N69" s="502" t="s">
        <v>25</v>
      </c>
      <c r="O69" s="335" t="s">
        <v>28</v>
      </c>
      <c r="P69" s="335">
        <v>2200</v>
      </c>
      <c r="Q69" s="465">
        <v>0.11</v>
      </c>
      <c r="R69" s="465">
        <v>0.3</v>
      </c>
      <c r="S69" s="465" t="s">
        <v>32</v>
      </c>
      <c r="T69" s="459" t="s">
        <v>31</v>
      </c>
      <c r="U69" s="335" t="s">
        <v>371</v>
      </c>
      <c r="V69" s="335" t="s">
        <v>371</v>
      </c>
      <c r="W69" s="487">
        <v>0.04</v>
      </c>
      <c r="X69" s="487">
        <v>0.79</v>
      </c>
      <c r="Y69" s="487">
        <v>0.17</v>
      </c>
      <c r="Z69" s="487">
        <v>0.21</v>
      </c>
      <c r="AA69" s="487">
        <v>0.38</v>
      </c>
      <c r="AB69" s="488">
        <v>0.41</v>
      </c>
    </row>
    <row r="70" spans="1:28" s="473" customFormat="1" ht="15" customHeight="1">
      <c r="A70" s="466" t="s">
        <v>1437</v>
      </c>
      <c r="B70" s="467" t="s">
        <v>493</v>
      </c>
      <c r="C70" s="283"/>
      <c r="D70" s="283" t="s">
        <v>24</v>
      </c>
      <c r="E70" s="283"/>
      <c r="F70" s="283" t="s">
        <v>24</v>
      </c>
      <c r="G70" s="468"/>
      <c r="H70" s="283"/>
      <c r="I70" s="283"/>
      <c r="J70" s="283"/>
      <c r="K70" s="283"/>
      <c r="L70" s="283"/>
      <c r="M70" s="283">
        <v>3</v>
      </c>
      <c r="N70" s="283" t="s">
        <v>25</v>
      </c>
      <c r="O70" s="283" t="s">
        <v>37</v>
      </c>
      <c r="P70" s="283">
        <v>2100</v>
      </c>
      <c r="Q70" s="469">
        <v>0.21</v>
      </c>
      <c r="R70" s="283">
        <v>0.43</v>
      </c>
      <c r="S70" s="470" t="s">
        <v>32</v>
      </c>
      <c r="T70" s="470" t="s">
        <v>494</v>
      </c>
      <c r="U70" s="470" t="s">
        <v>24</v>
      </c>
      <c r="V70" s="470" t="s">
        <v>371</v>
      </c>
      <c r="W70" s="471">
        <v>0.49663</v>
      </c>
      <c r="X70" s="471">
        <v>0.27495</v>
      </c>
      <c r="Y70" s="471">
        <v>0.22842</v>
      </c>
      <c r="Z70" s="470" t="s">
        <v>371</v>
      </c>
      <c r="AA70" s="470" t="s">
        <v>371</v>
      </c>
      <c r="AB70" s="511" t="s">
        <v>371</v>
      </c>
    </row>
    <row r="71" spans="1:28" s="473" customFormat="1" ht="15" customHeight="1">
      <c r="A71" s="475" t="s">
        <v>1438</v>
      </c>
      <c r="B71" s="476" t="s">
        <v>496</v>
      </c>
      <c r="C71" s="291"/>
      <c r="D71" s="291" t="s">
        <v>24</v>
      </c>
      <c r="E71" s="291"/>
      <c r="F71" s="291" t="s">
        <v>24</v>
      </c>
      <c r="G71" s="477"/>
      <c r="H71" s="291"/>
      <c r="I71" s="291"/>
      <c r="J71" s="291"/>
      <c r="K71" s="291"/>
      <c r="L71" s="291"/>
      <c r="M71" s="291">
        <v>3</v>
      </c>
      <c r="N71" s="291" t="s">
        <v>25</v>
      </c>
      <c r="O71" s="291" t="s">
        <v>37</v>
      </c>
      <c r="P71" s="291">
        <v>2100</v>
      </c>
      <c r="Q71" s="478">
        <v>0.21</v>
      </c>
      <c r="R71" s="291">
        <v>0.43</v>
      </c>
      <c r="S71" s="479" t="s">
        <v>32</v>
      </c>
      <c r="T71" s="479" t="s">
        <v>494</v>
      </c>
      <c r="U71" s="496" t="s">
        <v>24</v>
      </c>
      <c r="V71" s="496" t="s">
        <v>371</v>
      </c>
      <c r="W71" s="497">
        <v>0.50159</v>
      </c>
      <c r="X71" s="497">
        <v>0.27568</v>
      </c>
      <c r="Y71" s="497">
        <v>0.22274</v>
      </c>
      <c r="Z71" s="479" t="s">
        <v>371</v>
      </c>
      <c r="AA71" s="479" t="s">
        <v>371</v>
      </c>
      <c r="AB71" s="512" t="s">
        <v>371</v>
      </c>
    </row>
    <row r="72" spans="1:28" s="473" customFormat="1" ht="15" customHeight="1">
      <c r="A72" s="475" t="s">
        <v>1439</v>
      </c>
      <c r="B72" s="476" t="s">
        <v>500</v>
      </c>
      <c r="C72" s="291"/>
      <c r="D72" s="291" t="s">
        <v>24</v>
      </c>
      <c r="E72" s="291"/>
      <c r="F72" s="291" t="s">
        <v>24</v>
      </c>
      <c r="G72" s="477"/>
      <c r="H72" s="291"/>
      <c r="I72" s="291"/>
      <c r="J72" s="291"/>
      <c r="K72" s="291"/>
      <c r="L72" s="291"/>
      <c r="M72" s="291">
        <v>3</v>
      </c>
      <c r="N72" s="291" t="s">
        <v>25</v>
      </c>
      <c r="O72" s="291" t="s">
        <v>37</v>
      </c>
      <c r="P72" s="291">
        <v>2100</v>
      </c>
      <c r="Q72" s="478">
        <v>0.21</v>
      </c>
      <c r="R72" s="291">
        <v>0.43</v>
      </c>
      <c r="S72" s="479" t="s">
        <v>32</v>
      </c>
      <c r="T72" s="479" t="s">
        <v>494</v>
      </c>
      <c r="U72" s="496" t="s">
        <v>24</v>
      </c>
      <c r="V72" s="496" t="s">
        <v>371</v>
      </c>
      <c r="W72" s="497">
        <v>0.49718</v>
      </c>
      <c r="X72" s="497">
        <v>0.26944</v>
      </c>
      <c r="Y72" s="497">
        <v>0.23338</v>
      </c>
      <c r="Z72" s="479" t="s">
        <v>371</v>
      </c>
      <c r="AA72" s="479" t="s">
        <v>371</v>
      </c>
      <c r="AB72" s="512" t="s">
        <v>371</v>
      </c>
    </row>
    <row r="73" spans="1:28" s="473" customFormat="1" ht="15" customHeight="1">
      <c r="A73" s="475" t="s">
        <v>1440</v>
      </c>
      <c r="B73" s="476" t="s">
        <v>502</v>
      </c>
      <c r="C73" s="291"/>
      <c r="D73" s="291" t="s">
        <v>24</v>
      </c>
      <c r="E73" s="291"/>
      <c r="F73" s="291" t="s">
        <v>24</v>
      </c>
      <c r="G73" s="477"/>
      <c r="H73" s="291"/>
      <c r="I73" s="291"/>
      <c r="J73" s="291"/>
      <c r="K73" s="291"/>
      <c r="L73" s="291"/>
      <c r="M73" s="291">
        <v>3</v>
      </c>
      <c r="N73" s="291" t="s">
        <v>25</v>
      </c>
      <c r="O73" s="291" t="s">
        <v>37</v>
      </c>
      <c r="P73" s="291">
        <v>2100</v>
      </c>
      <c r="Q73" s="478">
        <v>0.21</v>
      </c>
      <c r="R73" s="291">
        <v>0.43</v>
      </c>
      <c r="S73" s="479" t="s">
        <v>32</v>
      </c>
      <c r="T73" s="479" t="s">
        <v>494</v>
      </c>
      <c r="U73" s="496" t="s">
        <v>24</v>
      </c>
      <c r="V73" s="496" t="s">
        <v>371</v>
      </c>
      <c r="W73" s="497">
        <v>0.48774</v>
      </c>
      <c r="X73" s="497">
        <v>0.28446</v>
      </c>
      <c r="Y73" s="497">
        <v>0.2278</v>
      </c>
      <c r="Z73" s="479" t="s">
        <v>371</v>
      </c>
      <c r="AA73" s="479" t="s">
        <v>371</v>
      </c>
      <c r="AB73" s="512" t="s">
        <v>371</v>
      </c>
    </row>
    <row r="74" spans="1:28" s="473" customFormat="1" ht="15" customHeight="1">
      <c r="A74" s="475" t="s">
        <v>1441</v>
      </c>
      <c r="B74" s="476" t="s">
        <v>504</v>
      </c>
      <c r="C74" s="291"/>
      <c r="D74" s="291" t="s">
        <v>24</v>
      </c>
      <c r="E74" s="291"/>
      <c r="F74" s="291" t="s">
        <v>24</v>
      </c>
      <c r="G74" s="477"/>
      <c r="H74" s="291"/>
      <c r="I74" s="291"/>
      <c r="J74" s="291"/>
      <c r="K74" s="291"/>
      <c r="L74" s="291"/>
      <c r="M74" s="291">
        <v>3</v>
      </c>
      <c r="N74" s="291" t="s">
        <v>25</v>
      </c>
      <c r="O74" s="291" t="s">
        <v>37</v>
      </c>
      <c r="P74" s="291">
        <v>2100</v>
      </c>
      <c r="Q74" s="478">
        <v>0.21</v>
      </c>
      <c r="R74" s="291">
        <v>0.43</v>
      </c>
      <c r="S74" s="479" t="s">
        <v>32</v>
      </c>
      <c r="T74" s="479" t="s">
        <v>494</v>
      </c>
      <c r="U74" s="496" t="s">
        <v>24</v>
      </c>
      <c r="V74" s="496" t="s">
        <v>371</v>
      </c>
      <c r="W74" s="497">
        <v>0.60677</v>
      </c>
      <c r="X74" s="497">
        <v>0.12924</v>
      </c>
      <c r="Y74" s="497">
        <v>0.26398</v>
      </c>
      <c r="Z74" s="479" t="s">
        <v>371</v>
      </c>
      <c r="AA74" s="479" t="s">
        <v>371</v>
      </c>
      <c r="AB74" s="512" t="s">
        <v>371</v>
      </c>
    </row>
    <row r="75" spans="1:28" s="473" customFormat="1" ht="15" customHeight="1">
      <c r="A75" s="475" t="s">
        <v>1442</v>
      </c>
      <c r="B75" s="476" t="s">
        <v>506</v>
      </c>
      <c r="C75" s="291"/>
      <c r="D75" s="291" t="s">
        <v>24</v>
      </c>
      <c r="E75" s="291"/>
      <c r="F75" s="291" t="s">
        <v>24</v>
      </c>
      <c r="G75" s="477"/>
      <c r="H75" s="291"/>
      <c r="I75" s="291"/>
      <c r="J75" s="291"/>
      <c r="K75" s="291"/>
      <c r="L75" s="291"/>
      <c r="M75" s="291">
        <v>3</v>
      </c>
      <c r="N75" s="291" t="s">
        <v>25</v>
      </c>
      <c r="O75" s="291" t="s">
        <v>37</v>
      </c>
      <c r="P75" s="291">
        <v>2100</v>
      </c>
      <c r="Q75" s="478">
        <v>0.21</v>
      </c>
      <c r="R75" s="291">
        <v>0.43</v>
      </c>
      <c r="S75" s="479" t="s">
        <v>32</v>
      </c>
      <c r="T75" s="479" t="s">
        <v>494</v>
      </c>
      <c r="U75" s="496" t="s">
        <v>24</v>
      </c>
      <c r="V75" s="496" t="s">
        <v>371</v>
      </c>
      <c r="W75" s="497">
        <v>0.55395</v>
      </c>
      <c r="X75" s="497">
        <v>0.21152</v>
      </c>
      <c r="Y75" s="497">
        <v>0.23453</v>
      </c>
      <c r="Z75" s="479" t="s">
        <v>371</v>
      </c>
      <c r="AA75" s="479" t="s">
        <v>371</v>
      </c>
      <c r="AB75" s="512" t="s">
        <v>371</v>
      </c>
    </row>
    <row r="76" spans="1:28" s="473" customFormat="1" ht="15" customHeight="1" thickBot="1">
      <c r="A76" s="482" t="s">
        <v>1443</v>
      </c>
      <c r="B76" s="483" t="s">
        <v>508</v>
      </c>
      <c r="C76" s="298"/>
      <c r="D76" s="298" t="s">
        <v>24</v>
      </c>
      <c r="E76" s="298"/>
      <c r="F76" s="298" t="s">
        <v>24</v>
      </c>
      <c r="G76" s="484"/>
      <c r="H76" s="298"/>
      <c r="I76" s="298"/>
      <c r="J76" s="298"/>
      <c r="K76" s="298"/>
      <c r="L76" s="298"/>
      <c r="M76" s="298">
        <v>3</v>
      </c>
      <c r="N76" s="298" t="s">
        <v>25</v>
      </c>
      <c r="O76" s="298" t="s">
        <v>37</v>
      </c>
      <c r="P76" s="298">
        <v>2100</v>
      </c>
      <c r="Q76" s="485">
        <v>0.21</v>
      </c>
      <c r="R76" s="298">
        <v>0.43</v>
      </c>
      <c r="S76" s="486" t="s">
        <v>32</v>
      </c>
      <c r="T76" s="486" t="s">
        <v>494</v>
      </c>
      <c r="U76" s="486" t="s">
        <v>24</v>
      </c>
      <c r="V76" s="486" t="s">
        <v>371</v>
      </c>
      <c r="W76" s="487">
        <v>0.56997</v>
      </c>
      <c r="X76" s="487">
        <v>0.20361</v>
      </c>
      <c r="Y76" s="487">
        <v>0.22642</v>
      </c>
      <c r="Z76" s="486" t="s">
        <v>371</v>
      </c>
      <c r="AA76" s="486" t="s">
        <v>371</v>
      </c>
      <c r="AB76" s="513" t="s">
        <v>371</v>
      </c>
    </row>
    <row r="77" spans="1:28" s="473" customFormat="1" ht="15" customHeight="1">
      <c r="A77" s="490" t="s">
        <v>1444</v>
      </c>
      <c r="B77" s="491" t="s">
        <v>510</v>
      </c>
      <c r="C77" s="283" t="s">
        <v>24</v>
      </c>
      <c r="D77" s="283" t="s">
        <v>24</v>
      </c>
      <c r="E77" s="283"/>
      <c r="F77" s="283"/>
      <c r="G77" s="468" t="s">
        <v>24</v>
      </c>
      <c r="H77" s="283"/>
      <c r="I77" s="283"/>
      <c r="J77" s="283"/>
      <c r="K77" s="283"/>
      <c r="L77" s="283">
        <v>4</v>
      </c>
      <c r="M77" s="283">
        <v>5</v>
      </c>
      <c r="N77" s="283" t="s">
        <v>511</v>
      </c>
      <c r="O77" s="316" t="s">
        <v>28</v>
      </c>
      <c r="P77" s="283" t="s">
        <v>512</v>
      </c>
      <c r="Q77" s="469">
        <v>0.075</v>
      </c>
      <c r="R77" s="283">
        <v>0.16</v>
      </c>
      <c r="S77" s="479" t="s">
        <v>32</v>
      </c>
      <c r="T77" s="470" t="s">
        <v>387</v>
      </c>
      <c r="U77" s="470" t="s">
        <v>24</v>
      </c>
      <c r="V77" s="470" t="s">
        <v>371</v>
      </c>
      <c r="W77" s="471">
        <v>0.58</v>
      </c>
      <c r="X77" s="471">
        <v>0.35</v>
      </c>
      <c r="Y77" s="471">
        <v>0.07</v>
      </c>
      <c r="Z77" s="471">
        <v>0.56</v>
      </c>
      <c r="AA77" s="471">
        <v>0.36</v>
      </c>
      <c r="AB77" s="472">
        <v>0.08</v>
      </c>
    </row>
    <row r="78" spans="1:28" s="473" customFormat="1" ht="15" customHeight="1">
      <c r="A78" s="492" t="s">
        <v>1445</v>
      </c>
      <c r="B78" s="493" t="s">
        <v>514</v>
      </c>
      <c r="C78" s="291" t="s">
        <v>24</v>
      </c>
      <c r="D78" s="291" t="s">
        <v>24</v>
      </c>
      <c r="E78" s="291"/>
      <c r="F78" s="291"/>
      <c r="G78" s="477" t="s">
        <v>24</v>
      </c>
      <c r="H78" s="291"/>
      <c r="I78" s="291"/>
      <c r="J78" s="291"/>
      <c r="K78" s="291"/>
      <c r="L78" s="291">
        <v>4</v>
      </c>
      <c r="M78" s="291">
        <v>5</v>
      </c>
      <c r="N78" s="291" t="s">
        <v>511</v>
      </c>
      <c r="O78" s="316" t="s">
        <v>28</v>
      </c>
      <c r="P78" s="291" t="s">
        <v>512</v>
      </c>
      <c r="Q78" s="478">
        <v>0.075</v>
      </c>
      <c r="R78" s="291">
        <v>0.16</v>
      </c>
      <c r="S78" s="479" t="s">
        <v>32</v>
      </c>
      <c r="T78" s="479" t="s">
        <v>387</v>
      </c>
      <c r="U78" s="479" t="s">
        <v>24</v>
      </c>
      <c r="V78" s="479" t="s">
        <v>371</v>
      </c>
      <c r="W78" s="480">
        <v>0.55</v>
      </c>
      <c r="X78" s="480">
        <v>0.39</v>
      </c>
      <c r="Y78" s="480">
        <v>0.06</v>
      </c>
      <c r="Z78" s="480">
        <v>0.57</v>
      </c>
      <c r="AA78" s="480">
        <v>0.36</v>
      </c>
      <c r="AB78" s="481">
        <v>0.07</v>
      </c>
    </row>
    <row r="79" spans="1:28" s="473" customFormat="1" ht="15" customHeight="1">
      <c r="A79" s="514" t="s">
        <v>1446</v>
      </c>
      <c r="B79" s="515" t="s">
        <v>516</v>
      </c>
      <c r="C79" s="316" t="s">
        <v>24</v>
      </c>
      <c r="D79" s="316" t="s">
        <v>24</v>
      </c>
      <c r="E79" s="316"/>
      <c r="F79" s="316"/>
      <c r="G79" s="516" t="s">
        <v>24</v>
      </c>
      <c r="H79" s="316"/>
      <c r="I79" s="316"/>
      <c r="J79" s="316"/>
      <c r="K79" s="316"/>
      <c r="L79" s="316">
        <v>4</v>
      </c>
      <c r="M79" s="316">
        <v>5</v>
      </c>
      <c r="N79" s="316" t="s">
        <v>511</v>
      </c>
      <c r="O79" s="316" t="s">
        <v>28</v>
      </c>
      <c r="P79" s="316" t="s">
        <v>512</v>
      </c>
      <c r="Q79" s="517">
        <v>0.075</v>
      </c>
      <c r="R79" s="316">
        <v>0.16</v>
      </c>
      <c r="S79" s="479" t="s">
        <v>32</v>
      </c>
      <c r="T79" s="518" t="s">
        <v>387</v>
      </c>
      <c r="U79" s="518" t="s">
        <v>24</v>
      </c>
      <c r="V79" s="518" t="s">
        <v>371</v>
      </c>
      <c r="W79" s="519">
        <v>0.54</v>
      </c>
      <c r="X79" s="519">
        <v>0.42</v>
      </c>
      <c r="Y79" s="519">
        <v>0.04</v>
      </c>
      <c r="Z79" s="519">
        <v>0.56</v>
      </c>
      <c r="AA79" s="519">
        <v>0.38</v>
      </c>
      <c r="AB79" s="520">
        <v>0.06</v>
      </c>
    </row>
    <row r="80" spans="1:28" s="473" customFormat="1" ht="15" customHeight="1" thickBot="1">
      <c r="A80" s="494" t="s">
        <v>1447</v>
      </c>
      <c r="B80" s="495" t="s">
        <v>518</v>
      </c>
      <c r="C80" s="298" t="s">
        <v>24</v>
      </c>
      <c r="D80" s="298" t="s">
        <v>24</v>
      </c>
      <c r="E80" s="298"/>
      <c r="F80" s="298"/>
      <c r="G80" s="484" t="s">
        <v>24</v>
      </c>
      <c r="H80" s="298"/>
      <c r="I80" s="298"/>
      <c r="J80" s="298"/>
      <c r="K80" s="298"/>
      <c r="L80" s="298">
        <v>4</v>
      </c>
      <c r="M80" s="298">
        <v>5</v>
      </c>
      <c r="N80" s="298" t="s">
        <v>511</v>
      </c>
      <c r="O80" s="298" t="s">
        <v>28</v>
      </c>
      <c r="P80" s="298" t="s">
        <v>512</v>
      </c>
      <c r="Q80" s="485">
        <v>0.075</v>
      </c>
      <c r="R80" s="298">
        <v>0.16</v>
      </c>
      <c r="S80" s="486" t="s">
        <v>32</v>
      </c>
      <c r="T80" s="486" t="s">
        <v>387</v>
      </c>
      <c r="U80" s="486" t="s">
        <v>24</v>
      </c>
      <c r="V80" s="486" t="s">
        <v>371</v>
      </c>
      <c r="W80" s="487">
        <v>0.58</v>
      </c>
      <c r="X80" s="487">
        <v>0.4</v>
      </c>
      <c r="Y80" s="487">
        <v>0.02</v>
      </c>
      <c r="Z80" s="487">
        <v>0.57</v>
      </c>
      <c r="AA80" s="487">
        <v>0.41</v>
      </c>
      <c r="AB80" s="488">
        <v>0.02</v>
      </c>
    </row>
    <row r="81" spans="1:28" s="473" customFormat="1" ht="15" customHeight="1" thickBot="1">
      <c r="A81" s="458" t="s">
        <v>1448</v>
      </c>
      <c r="B81" s="505" t="s">
        <v>124</v>
      </c>
      <c r="C81" s="333" t="s">
        <v>24</v>
      </c>
      <c r="D81" s="333" t="s">
        <v>24</v>
      </c>
      <c r="E81" s="333"/>
      <c r="F81" s="333"/>
      <c r="G81" s="460"/>
      <c r="H81" s="333" t="s">
        <v>24</v>
      </c>
      <c r="I81" s="333"/>
      <c r="J81" s="333"/>
      <c r="K81" s="333"/>
      <c r="L81" s="333"/>
      <c r="M81" s="506">
        <v>4</v>
      </c>
      <c r="N81" s="507" t="s">
        <v>25</v>
      </c>
      <c r="O81" s="507" t="s">
        <v>26</v>
      </c>
      <c r="P81" s="333">
        <v>2000</v>
      </c>
      <c r="Q81" s="461">
        <v>0.23</v>
      </c>
      <c r="R81" s="333">
        <v>0.26</v>
      </c>
      <c r="S81" s="657" t="s">
        <v>32</v>
      </c>
      <c r="T81" s="335" t="s">
        <v>30</v>
      </c>
      <c r="U81" s="333" t="s">
        <v>371</v>
      </c>
      <c r="V81" s="333" t="s">
        <v>371</v>
      </c>
      <c r="W81" s="480">
        <v>0.6</v>
      </c>
      <c r="X81" s="480">
        <v>0.4</v>
      </c>
      <c r="Y81" s="522">
        <v>0</v>
      </c>
      <c r="Z81" s="480" t="s">
        <v>371</v>
      </c>
      <c r="AA81" s="480" t="s">
        <v>371</v>
      </c>
      <c r="AB81" s="481" t="s">
        <v>371</v>
      </c>
    </row>
    <row r="82" spans="1:28" s="473" customFormat="1" ht="15" customHeight="1">
      <c r="A82" s="455" t="s">
        <v>1449</v>
      </c>
      <c r="B82" s="508" t="s">
        <v>115</v>
      </c>
      <c r="C82" s="331" t="s">
        <v>24</v>
      </c>
      <c r="D82" s="331" t="s">
        <v>24</v>
      </c>
      <c r="E82" s="331"/>
      <c r="F82" s="331" t="s">
        <v>24</v>
      </c>
      <c r="G82" s="331" t="s">
        <v>24</v>
      </c>
      <c r="H82" s="331"/>
      <c r="I82" s="331"/>
      <c r="J82" s="331"/>
      <c r="K82" s="331"/>
      <c r="L82" s="331">
        <v>1</v>
      </c>
      <c r="M82" s="509">
        <v>1</v>
      </c>
      <c r="N82" s="510" t="s">
        <v>25</v>
      </c>
      <c r="O82" s="331" t="s">
        <v>28</v>
      </c>
      <c r="P82" s="331" t="s">
        <v>519</v>
      </c>
      <c r="Q82" s="457">
        <v>0.21</v>
      </c>
      <c r="R82" s="457">
        <v>0.3</v>
      </c>
      <c r="S82" s="523" t="s">
        <v>32</v>
      </c>
      <c r="T82" s="523" t="s">
        <v>33</v>
      </c>
      <c r="U82" s="456" t="s">
        <v>371</v>
      </c>
      <c r="V82" s="456" t="s">
        <v>24</v>
      </c>
      <c r="W82" s="471">
        <v>0.78</v>
      </c>
      <c r="X82" s="471">
        <v>0.02</v>
      </c>
      <c r="Y82" s="471">
        <v>0.2</v>
      </c>
      <c r="Z82" s="471">
        <v>0.7</v>
      </c>
      <c r="AA82" s="471">
        <v>0.09</v>
      </c>
      <c r="AB82" s="472">
        <v>0.21</v>
      </c>
    </row>
    <row r="83" spans="1:28" s="473" customFormat="1" ht="15" customHeight="1">
      <c r="A83" s="458" t="s">
        <v>1450</v>
      </c>
      <c r="B83" s="505" t="s">
        <v>110</v>
      </c>
      <c r="C83" s="333" t="s">
        <v>24</v>
      </c>
      <c r="D83" s="333" t="s">
        <v>24</v>
      </c>
      <c r="E83" s="333"/>
      <c r="F83" s="333" t="s">
        <v>24</v>
      </c>
      <c r="G83" s="333" t="s">
        <v>24</v>
      </c>
      <c r="H83" s="333"/>
      <c r="I83" s="333"/>
      <c r="J83" s="333"/>
      <c r="K83" s="333"/>
      <c r="L83" s="333">
        <v>1</v>
      </c>
      <c r="M83" s="506">
        <v>1</v>
      </c>
      <c r="N83" s="507" t="s">
        <v>25</v>
      </c>
      <c r="O83" s="333" t="s">
        <v>28</v>
      </c>
      <c r="P83" s="333" t="s">
        <v>519</v>
      </c>
      <c r="Q83" s="461">
        <v>0.21</v>
      </c>
      <c r="R83" s="461">
        <v>0.3</v>
      </c>
      <c r="S83" s="521" t="s">
        <v>32</v>
      </c>
      <c r="T83" s="521" t="s">
        <v>33</v>
      </c>
      <c r="U83" s="459" t="s">
        <v>371</v>
      </c>
      <c r="V83" s="459" t="s">
        <v>24</v>
      </c>
      <c r="W83" s="480">
        <v>0.75</v>
      </c>
      <c r="X83" s="480">
        <v>0.07</v>
      </c>
      <c r="Y83" s="480">
        <v>0.18</v>
      </c>
      <c r="Z83" s="480">
        <v>0.66</v>
      </c>
      <c r="AA83" s="480">
        <v>0.13</v>
      </c>
      <c r="AB83" s="481">
        <v>0.21</v>
      </c>
    </row>
    <row r="84" spans="1:28" s="473" customFormat="1" ht="15" customHeight="1">
      <c r="A84" s="458" t="s">
        <v>1451</v>
      </c>
      <c r="B84" s="505" t="s">
        <v>111</v>
      </c>
      <c r="C84" s="333" t="s">
        <v>24</v>
      </c>
      <c r="D84" s="333" t="s">
        <v>24</v>
      </c>
      <c r="E84" s="333"/>
      <c r="F84" s="333" t="s">
        <v>24</v>
      </c>
      <c r="G84" s="333" t="s">
        <v>24</v>
      </c>
      <c r="H84" s="333"/>
      <c r="I84" s="333"/>
      <c r="J84" s="333"/>
      <c r="K84" s="333"/>
      <c r="L84" s="333">
        <v>1</v>
      </c>
      <c r="M84" s="506">
        <v>1</v>
      </c>
      <c r="N84" s="507" t="s">
        <v>25</v>
      </c>
      <c r="O84" s="333" t="s">
        <v>28</v>
      </c>
      <c r="P84" s="333" t="s">
        <v>519</v>
      </c>
      <c r="Q84" s="461">
        <v>0.21</v>
      </c>
      <c r="R84" s="461">
        <v>0.3</v>
      </c>
      <c r="S84" s="521" t="s">
        <v>32</v>
      </c>
      <c r="T84" s="521" t="s">
        <v>33</v>
      </c>
      <c r="U84" s="459" t="s">
        <v>371</v>
      </c>
      <c r="V84" s="459" t="s">
        <v>24</v>
      </c>
      <c r="W84" s="480">
        <v>0.52</v>
      </c>
      <c r="X84" s="480">
        <v>0.43</v>
      </c>
      <c r="Y84" s="480">
        <v>0.05</v>
      </c>
      <c r="Z84" s="480">
        <v>0.51</v>
      </c>
      <c r="AA84" s="480">
        <v>0.41</v>
      </c>
      <c r="AB84" s="481">
        <v>0.08</v>
      </c>
    </row>
    <row r="85" spans="1:28" s="473" customFormat="1" ht="15" customHeight="1">
      <c r="A85" s="458" t="s">
        <v>1452</v>
      </c>
      <c r="B85" s="505" t="s">
        <v>112</v>
      </c>
      <c r="C85" s="333" t="s">
        <v>24</v>
      </c>
      <c r="D85" s="333" t="s">
        <v>24</v>
      </c>
      <c r="E85" s="333"/>
      <c r="F85" s="333" t="s">
        <v>24</v>
      </c>
      <c r="G85" s="333" t="s">
        <v>24</v>
      </c>
      <c r="H85" s="333"/>
      <c r="I85" s="333"/>
      <c r="J85" s="333"/>
      <c r="K85" s="333"/>
      <c r="L85" s="333">
        <v>1</v>
      </c>
      <c r="M85" s="506">
        <v>1</v>
      </c>
      <c r="N85" s="507" t="s">
        <v>25</v>
      </c>
      <c r="O85" s="333" t="s">
        <v>28</v>
      </c>
      <c r="P85" s="333" t="s">
        <v>519</v>
      </c>
      <c r="Q85" s="461">
        <v>0.21</v>
      </c>
      <c r="R85" s="461">
        <v>0.3</v>
      </c>
      <c r="S85" s="521" t="s">
        <v>32</v>
      </c>
      <c r="T85" s="521" t="s">
        <v>33</v>
      </c>
      <c r="U85" s="459" t="s">
        <v>371</v>
      </c>
      <c r="V85" s="459" t="s">
        <v>24</v>
      </c>
      <c r="W85" s="480">
        <v>0.17</v>
      </c>
      <c r="X85" s="480">
        <v>0.83</v>
      </c>
      <c r="Y85" s="480">
        <v>0</v>
      </c>
      <c r="Z85" s="480">
        <v>0.21</v>
      </c>
      <c r="AA85" s="480">
        <v>0.77</v>
      </c>
      <c r="AB85" s="481">
        <v>0.02</v>
      </c>
    </row>
    <row r="86" spans="1:28" s="473" customFormat="1" ht="15" customHeight="1">
      <c r="A86" s="458" t="s">
        <v>1453</v>
      </c>
      <c r="B86" s="505" t="s">
        <v>117</v>
      </c>
      <c r="C86" s="333" t="s">
        <v>24</v>
      </c>
      <c r="D86" s="333" t="s">
        <v>24</v>
      </c>
      <c r="E86" s="333"/>
      <c r="F86" s="333" t="s">
        <v>24</v>
      </c>
      <c r="G86" s="333" t="s">
        <v>24</v>
      </c>
      <c r="H86" s="333"/>
      <c r="I86" s="333"/>
      <c r="J86" s="333"/>
      <c r="K86" s="333"/>
      <c r="L86" s="333">
        <v>1</v>
      </c>
      <c r="M86" s="506">
        <v>1</v>
      </c>
      <c r="N86" s="507" t="s">
        <v>25</v>
      </c>
      <c r="O86" s="333" t="s">
        <v>28</v>
      </c>
      <c r="P86" s="333" t="s">
        <v>519</v>
      </c>
      <c r="Q86" s="461">
        <v>0.21</v>
      </c>
      <c r="R86" s="461">
        <v>0.3</v>
      </c>
      <c r="S86" s="521" t="s">
        <v>32</v>
      </c>
      <c r="T86" s="521" t="s">
        <v>33</v>
      </c>
      <c r="U86" s="459" t="s">
        <v>371</v>
      </c>
      <c r="V86" s="459" t="s">
        <v>24</v>
      </c>
      <c r="W86" s="480">
        <v>0.1</v>
      </c>
      <c r="X86" s="480">
        <v>0.9</v>
      </c>
      <c r="Y86" s="480">
        <v>0</v>
      </c>
      <c r="Z86" s="480">
        <v>0.23</v>
      </c>
      <c r="AA86" s="480">
        <v>0.74</v>
      </c>
      <c r="AB86" s="481">
        <v>0.03</v>
      </c>
    </row>
    <row r="87" spans="1:28" s="473" customFormat="1" ht="15" customHeight="1" thickBot="1">
      <c r="A87" s="494" t="s">
        <v>1454</v>
      </c>
      <c r="B87" s="495" t="s">
        <v>521</v>
      </c>
      <c r="C87" s="298" t="s">
        <v>24</v>
      </c>
      <c r="D87" s="298" t="s">
        <v>24</v>
      </c>
      <c r="E87" s="298"/>
      <c r="F87" s="298" t="s">
        <v>24</v>
      </c>
      <c r="G87" s="298" t="s">
        <v>24</v>
      </c>
      <c r="H87" s="298"/>
      <c r="I87" s="298"/>
      <c r="J87" s="298"/>
      <c r="K87" s="298"/>
      <c r="L87" s="298">
        <v>1</v>
      </c>
      <c r="M87" s="298">
        <v>1</v>
      </c>
      <c r="N87" s="298" t="s">
        <v>25</v>
      </c>
      <c r="O87" s="298" t="s">
        <v>28</v>
      </c>
      <c r="P87" s="298" t="s">
        <v>519</v>
      </c>
      <c r="Q87" s="485">
        <v>0.21</v>
      </c>
      <c r="R87" s="485">
        <v>0.3</v>
      </c>
      <c r="S87" s="465" t="s">
        <v>32</v>
      </c>
      <c r="T87" s="465" t="s">
        <v>33</v>
      </c>
      <c r="U87" s="486" t="s">
        <v>371</v>
      </c>
      <c r="V87" s="486" t="s">
        <v>24</v>
      </c>
      <c r="W87" s="487">
        <v>0.54</v>
      </c>
      <c r="X87" s="487">
        <v>0.37</v>
      </c>
      <c r="Y87" s="487">
        <v>0.09</v>
      </c>
      <c r="Z87" s="487">
        <v>0.49</v>
      </c>
      <c r="AA87" s="487">
        <v>0.38</v>
      </c>
      <c r="AB87" s="488">
        <v>0.13</v>
      </c>
    </row>
    <row r="88" spans="1:28" s="473" customFormat="1" ht="15" customHeight="1" thickBot="1">
      <c r="A88" s="458" t="s">
        <v>1455</v>
      </c>
      <c r="B88" s="505" t="s">
        <v>116</v>
      </c>
      <c r="C88" s="333" t="s">
        <v>24</v>
      </c>
      <c r="D88" s="333" t="s">
        <v>24</v>
      </c>
      <c r="E88" s="333"/>
      <c r="F88" s="333" t="s">
        <v>24</v>
      </c>
      <c r="G88" s="333" t="s">
        <v>24</v>
      </c>
      <c r="H88" s="333"/>
      <c r="I88" s="333"/>
      <c r="J88" s="333"/>
      <c r="K88" s="333"/>
      <c r="L88" s="333">
        <v>1</v>
      </c>
      <c r="M88" s="506">
        <v>1</v>
      </c>
      <c r="N88" s="507" t="s">
        <v>25</v>
      </c>
      <c r="O88" s="333" t="s">
        <v>28</v>
      </c>
      <c r="P88" s="333" t="s">
        <v>519</v>
      </c>
      <c r="Q88" s="461">
        <v>0.21</v>
      </c>
      <c r="R88" s="461">
        <v>0.3</v>
      </c>
      <c r="S88" s="521" t="s">
        <v>32</v>
      </c>
      <c r="T88" s="521" t="s">
        <v>33</v>
      </c>
      <c r="U88" s="459" t="s">
        <v>371</v>
      </c>
      <c r="V88" s="459" t="s">
        <v>24</v>
      </c>
      <c r="W88" s="480">
        <v>0.33</v>
      </c>
      <c r="X88" s="480">
        <v>0.64</v>
      </c>
      <c r="Y88" s="480">
        <v>0.03</v>
      </c>
      <c r="Z88" s="480">
        <v>0.46</v>
      </c>
      <c r="AA88" s="480">
        <v>0.43</v>
      </c>
      <c r="AB88" s="481">
        <v>0.11</v>
      </c>
    </row>
    <row r="89" spans="1:28" s="14" customFormat="1" ht="15" customHeight="1">
      <c r="A89" s="265" t="s">
        <v>1456</v>
      </c>
      <c r="B89" s="319" t="s">
        <v>691</v>
      </c>
      <c r="C89" s="267" t="s">
        <v>24</v>
      </c>
      <c r="D89" s="342" t="s">
        <v>24</v>
      </c>
      <c r="E89" s="343"/>
      <c r="F89" s="342" t="s">
        <v>24</v>
      </c>
      <c r="G89" s="344" t="s">
        <v>24</v>
      </c>
      <c r="H89" s="342" t="s">
        <v>24</v>
      </c>
      <c r="I89" s="342"/>
      <c r="J89" s="342"/>
      <c r="K89" s="342"/>
      <c r="L89" s="320">
        <v>0</v>
      </c>
      <c r="M89" s="320">
        <v>0</v>
      </c>
      <c r="N89" s="312" t="s">
        <v>25</v>
      </c>
      <c r="O89" s="289" t="s">
        <v>26</v>
      </c>
      <c r="P89" s="267" t="s">
        <v>27</v>
      </c>
      <c r="Q89" s="269">
        <v>0.185</v>
      </c>
      <c r="R89" s="269">
        <v>0.38</v>
      </c>
      <c r="S89" s="656" t="s">
        <v>769</v>
      </c>
      <c r="T89" s="341" t="s">
        <v>33</v>
      </c>
      <c r="U89" s="266" t="s">
        <v>24</v>
      </c>
      <c r="V89" s="266" t="s">
        <v>371</v>
      </c>
      <c r="W89" s="294">
        <v>0.72</v>
      </c>
      <c r="X89" s="294">
        <v>0.02</v>
      </c>
      <c r="Y89" s="294">
        <v>0.26</v>
      </c>
      <c r="Z89" s="294">
        <v>0.62</v>
      </c>
      <c r="AA89" s="294">
        <v>0.12</v>
      </c>
      <c r="AB89" s="295">
        <v>0.26</v>
      </c>
    </row>
    <row r="90" spans="1:28" s="14" customFormat="1" ht="15" customHeight="1">
      <c r="A90" s="270" t="s">
        <v>1457</v>
      </c>
      <c r="B90" s="322" t="s">
        <v>715</v>
      </c>
      <c r="C90" s="272" t="s">
        <v>24</v>
      </c>
      <c r="D90" s="272" t="s">
        <v>24</v>
      </c>
      <c r="E90" s="272"/>
      <c r="F90" s="272" t="s">
        <v>24</v>
      </c>
      <c r="G90" s="332" t="s">
        <v>24</v>
      </c>
      <c r="H90" s="272" t="s">
        <v>24</v>
      </c>
      <c r="I90" s="272"/>
      <c r="J90" s="272"/>
      <c r="K90" s="272"/>
      <c r="L90" s="272">
        <v>0</v>
      </c>
      <c r="M90" s="272">
        <v>0</v>
      </c>
      <c r="N90" s="289" t="s">
        <v>25</v>
      </c>
      <c r="O90" s="289" t="s">
        <v>26</v>
      </c>
      <c r="P90" s="272" t="s">
        <v>27</v>
      </c>
      <c r="Q90" s="274">
        <v>0.185</v>
      </c>
      <c r="R90" s="274">
        <v>0.38</v>
      </c>
      <c r="S90" s="341" t="s">
        <v>769</v>
      </c>
      <c r="T90" s="341" t="s">
        <v>33</v>
      </c>
      <c r="U90" s="271" t="s">
        <v>24</v>
      </c>
      <c r="V90" s="271" t="s">
        <v>371</v>
      </c>
      <c r="W90" s="294">
        <v>0.71</v>
      </c>
      <c r="X90" s="294">
        <v>0.1</v>
      </c>
      <c r="Y90" s="294">
        <v>0.19</v>
      </c>
      <c r="Z90" s="294">
        <v>0.61</v>
      </c>
      <c r="AA90" s="294">
        <v>0.17</v>
      </c>
      <c r="AB90" s="295">
        <v>0.22</v>
      </c>
    </row>
    <row r="91" spans="1:28" s="14" customFormat="1" ht="15" customHeight="1">
      <c r="A91" s="270" t="s">
        <v>1458</v>
      </c>
      <c r="B91" s="322" t="s">
        <v>697</v>
      </c>
      <c r="C91" s="272" t="s">
        <v>24</v>
      </c>
      <c r="D91" s="345" t="s">
        <v>24</v>
      </c>
      <c r="E91" s="272"/>
      <c r="F91" s="272" t="s">
        <v>24</v>
      </c>
      <c r="G91" s="332" t="s">
        <v>24</v>
      </c>
      <c r="H91" s="272" t="s">
        <v>24</v>
      </c>
      <c r="I91" s="272"/>
      <c r="J91" s="272"/>
      <c r="K91" s="272"/>
      <c r="L91" s="272">
        <v>0</v>
      </c>
      <c r="M91" s="272">
        <v>0</v>
      </c>
      <c r="N91" s="289" t="s">
        <v>25</v>
      </c>
      <c r="O91" s="289" t="s">
        <v>26</v>
      </c>
      <c r="P91" s="272" t="s">
        <v>27</v>
      </c>
      <c r="Q91" s="274">
        <v>0.185</v>
      </c>
      <c r="R91" s="274">
        <v>0.38</v>
      </c>
      <c r="S91" s="341" t="s">
        <v>769</v>
      </c>
      <c r="T91" s="341" t="s">
        <v>33</v>
      </c>
      <c r="U91" s="271" t="s">
        <v>24</v>
      </c>
      <c r="V91" s="271" t="s">
        <v>371</v>
      </c>
      <c r="W91" s="294">
        <v>0.62</v>
      </c>
      <c r="X91" s="294">
        <v>0.28</v>
      </c>
      <c r="Y91" s="294">
        <v>0.1</v>
      </c>
      <c r="Z91" s="294">
        <v>0.59</v>
      </c>
      <c r="AA91" s="294">
        <v>0.23</v>
      </c>
      <c r="AB91" s="295">
        <v>0.18</v>
      </c>
    </row>
    <row r="92" spans="1:28" s="14" customFormat="1" ht="15" customHeight="1">
      <c r="A92" s="270" t="s">
        <v>1459</v>
      </c>
      <c r="B92" s="322" t="s">
        <v>719</v>
      </c>
      <c r="C92" s="272" t="s">
        <v>24</v>
      </c>
      <c r="D92" s="345" t="s">
        <v>24</v>
      </c>
      <c r="E92" s="272"/>
      <c r="F92" s="272" t="s">
        <v>24</v>
      </c>
      <c r="G92" s="332" t="s">
        <v>24</v>
      </c>
      <c r="H92" s="272" t="s">
        <v>24</v>
      </c>
      <c r="I92" s="272"/>
      <c r="J92" s="272"/>
      <c r="K92" s="272"/>
      <c r="L92" s="272">
        <v>0</v>
      </c>
      <c r="M92" s="272">
        <v>0</v>
      </c>
      <c r="N92" s="289" t="s">
        <v>25</v>
      </c>
      <c r="O92" s="289" t="s">
        <v>26</v>
      </c>
      <c r="P92" s="272" t="s">
        <v>27</v>
      </c>
      <c r="Q92" s="274">
        <v>0.185</v>
      </c>
      <c r="R92" s="274">
        <v>0.38</v>
      </c>
      <c r="S92" s="341" t="s">
        <v>769</v>
      </c>
      <c r="T92" s="341" t="s">
        <v>33</v>
      </c>
      <c r="U92" s="271" t="s">
        <v>24</v>
      </c>
      <c r="V92" s="271" t="s">
        <v>371</v>
      </c>
      <c r="W92" s="294">
        <v>0.14</v>
      </c>
      <c r="X92" s="294">
        <v>0.85</v>
      </c>
      <c r="Y92" s="294">
        <v>0.01</v>
      </c>
      <c r="Z92" s="294">
        <v>0.16</v>
      </c>
      <c r="AA92" s="294">
        <v>0.82</v>
      </c>
      <c r="AB92" s="295">
        <v>0.02</v>
      </c>
    </row>
    <row r="93" spans="1:28" s="14" customFormat="1" ht="15" customHeight="1">
      <c r="A93" s="270" t="s">
        <v>1460</v>
      </c>
      <c r="B93" s="322" t="s">
        <v>717</v>
      </c>
      <c r="C93" s="272" t="s">
        <v>24</v>
      </c>
      <c r="D93" s="345" t="s">
        <v>24</v>
      </c>
      <c r="E93" s="272"/>
      <c r="F93" s="272" t="s">
        <v>24</v>
      </c>
      <c r="G93" s="332" t="s">
        <v>24</v>
      </c>
      <c r="H93" s="272" t="s">
        <v>24</v>
      </c>
      <c r="I93" s="272"/>
      <c r="J93" s="272"/>
      <c r="K93" s="272"/>
      <c r="L93" s="272">
        <v>0</v>
      </c>
      <c r="M93" s="272">
        <v>0</v>
      </c>
      <c r="N93" s="289" t="s">
        <v>25</v>
      </c>
      <c r="O93" s="289" t="s">
        <v>26</v>
      </c>
      <c r="P93" s="272" t="s">
        <v>27</v>
      </c>
      <c r="Q93" s="274">
        <v>0.185</v>
      </c>
      <c r="R93" s="274">
        <v>0.38</v>
      </c>
      <c r="S93" s="341" t="s">
        <v>769</v>
      </c>
      <c r="T93" s="341" t="s">
        <v>33</v>
      </c>
      <c r="U93" s="271" t="s">
        <v>24</v>
      </c>
      <c r="V93" s="271" t="s">
        <v>371</v>
      </c>
      <c r="W93" s="294">
        <v>0.07</v>
      </c>
      <c r="X93" s="294">
        <v>0.92</v>
      </c>
      <c r="Y93" s="294">
        <v>0.01</v>
      </c>
      <c r="Z93" s="294">
        <v>0.07</v>
      </c>
      <c r="AA93" s="294">
        <v>0.92</v>
      </c>
      <c r="AB93" s="295">
        <v>0.01</v>
      </c>
    </row>
    <row r="94" spans="1:28" s="14" customFormat="1" ht="15" customHeight="1">
      <c r="A94" s="270" t="s">
        <v>1461</v>
      </c>
      <c r="B94" s="322" t="s">
        <v>693</v>
      </c>
      <c r="C94" s="272" t="s">
        <v>24</v>
      </c>
      <c r="D94" s="272" t="s">
        <v>24</v>
      </c>
      <c r="E94" s="272"/>
      <c r="F94" s="272" t="s">
        <v>24</v>
      </c>
      <c r="G94" s="332" t="s">
        <v>24</v>
      </c>
      <c r="H94" s="272" t="s">
        <v>24</v>
      </c>
      <c r="I94" s="272"/>
      <c r="J94" s="272"/>
      <c r="K94" s="272"/>
      <c r="L94" s="272">
        <v>0</v>
      </c>
      <c r="M94" s="272">
        <v>0</v>
      </c>
      <c r="N94" s="289" t="s">
        <v>25</v>
      </c>
      <c r="O94" s="289" t="s">
        <v>26</v>
      </c>
      <c r="P94" s="272" t="s">
        <v>27</v>
      </c>
      <c r="Q94" s="274">
        <v>0.185</v>
      </c>
      <c r="R94" s="274">
        <v>0.38</v>
      </c>
      <c r="S94" s="341" t="s">
        <v>769</v>
      </c>
      <c r="T94" s="341" t="s">
        <v>33</v>
      </c>
      <c r="U94" s="271" t="s">
        <v>24</v>
      </c>
      <c r="V94" s="271" t="s">
        <v>371</v>
      </c>
      <c r="W94" s="294">
        <v>0.49</v>
      </c>
      <c r="X94" s="294">
        <v>0.44</v>
      </c>
      <c r="Y94" s="294">
        <v>0.07</v>
      </c>
      <c r="Z94" s="294">
        <v>0.46</v>
      </c>
      <c r="AA94" s="294">
        <v>0.4</v>
      </c>
      <c r="AB94" s="295">
        <v>0.14</v>
      </c>
    </row>
    <row r="95" spans="1:28" s="14" customFormat="1" ht="15" customHeight="1">
      <c r="A95" s="346" t="s">
        <v>1462</v>
      </c>
      <c r="B95" s="347" t="s">
        <v>711</v>
      </c>
      <c r="C95" s="348" t="s">
        <v>24</v>
      </c>
      <c r="D95" s="348" t="s">
        <v>24</v>
      </c>
      <c r="E95" s="348"/>
      <c r="F95" s="348" t="s">
        <v>24</v>
      </c>
      <c r="G95" s="349" t="s">
        <v>24</v>
      </c>
      <c r="H95" s="348" t="s">
        <v>24</v>
      </c>
      <c r="I95" s="348"/>
      <c r="J95" s="348"/>
      <c r="K95" s="348"/>
      <c r="L95" s="348">
        <v>0</v>
      </c>
      <c r="M95" s="348">
        <v>0</v>
      </c>
      <c r="N95" s="289" t="s">
        <v>25</v>
      </c>
      <c r="O95" s="289" t="s">
        <v>26</v>
      </c>
      <c r="P95" s="272" t="s">
        <v>27</v>
      </c>
      <c r="Q95" s="274">
        <v>0.185</v>
      </c>
      <c r="R95" s="350">
        <v>0.38</v>
      </c>
      <c r="S95" s="341" t="s">
        <v>769</v>
      </c>
      <c r="T95" s="341" t="s">
        <v>33</v>
      </c>
      <c r="U95" s="351" t="s">
        <v>24</v>
      </c>
      <c r="V95" s="351" t="s">
        <v>371</v>
      </c>
      <c r="W95" s="294">
        <v>0.2</v>
      </c>
      <c r="X95" s="294">
        <v>0.79</v>
      </c>
      <c r="Y95" s="294">
        <v>0.01</v>
      </c>
      <c r="Z95" s="294">
        <v>0.17</v>
      </c>
      <c r="AA95" s="294">
        <v>0.81</v>
      </c>
      <c r="AB95" s="295">
        <v>0.02</v>
      </c>
    </row>
    <row r="96" spans="1:28" s="14" customFormat="1" ht="15" customHeight="1" thickBot="1">
      <c r="A96" s="276" t="s">
        <v>1463</v>
      </c>
      <c r="B96" s="325" t="s">
        <v>713</v>
      </c>
      <c r="C96" s="278" t="s">
        <v>24</v>
      </c>
      <c r="D96" s="278" t="s">
        <v>24</v>
      </c>
      <c r="E96" s="278"/>
      <c r="F96" s="278" t="s">
        <v>24</v>
      </c>
      <c r="G96" s="334" t="s">
        <v>24</v>
      </c>
      <c r="H96" s="278" t="s">
        <v>24</v>
      </c>
      <c r="I96" s="278"/>
      <c r="J96" s="278"/>
      <c r="K96" s="278"/>
      <c r="L96" s="278">
        <v>0</v>
      </c>
      <c r="M96" s="278">
        <v>0</v>
      </c>
      <c r="N96" s="296" t="s">
        <v>25</v>
      </c>
      <c r="O96" s="296" t="s">
        <v>26</v>
      </c>
      <c r="P96" s="278" t="s">
        <v>27</v>
      </c>
      <c r="Q96" s="280">
        <v>0.185</v>
      </c>
      <c r="R96" s="280">
        <v>0.38</v>
      </c>
      <c r="S96" s="280" t="s">
        <v>769</v>
      </c>
      <c r="T96" s="362" t="s">
        <v>33</v>
      </c>
      <c r="U96" s="277" t="s">
        <v>24</v>
      </c>
      <c r="V96" s="277" t="s">
        <v>371</v>
      </c>
      <c r="W96" s="294">
        <v>0.05</v>
      </c>
      <c r="X96" s="294">
        <v>0.95</v>
      </c>
      <c r="Y96" s="294">
        <v>0</v>
      </c>
      <c r="Z96" s="294">
        <v>0.05</v>
      </c>
      <c r="AA96" s="294">
        <v>0.95</v>
      </c>
      <c r="AB96" s="295">
        <v>0</v>
      </c>
    </row>
    <row r="97" spans="1:28" s="14" customFormat="1" ht="15" customHeight="1">
      <c r="A97" s="265" t="s">
        <v>1464</v>
      </c>
      <c r="B97" s="319" t="s">
        <v>705</v>
      </c>
      <c r="C97" s="267" t="s">
        <v>24</v>
      </c>
      <c r="D97" s="267" t="s">
        <v>24</v>
      </c>
      <c r="E97" s="267"/>
      <c r="F97" s="267" t="s">
        <v>24</v>
      </c>
      <c r="G97" s="330" t="s">
        <v>24</v>
      </c>
      <c r="H97" s="267" t="s">
        <v>24</v>
      </c>
      <c r="I97" s="267"/>
      <c r="J97" s="267"/>
      <c r="K97" s="267"/>
      <c r="L97" s="267">
        <v>0</v>
      </c>
      <c r="M97" s="267">
        <v>0</v>
      </c>
      <c r="N97" s="312" t="s">
        <v>25</v>
      </c>
      <c r="O97" s="312" t="s">
        <v>26</v>
      </c>
      <c r="P97" s="275" t="s">
        <v>27</v>
      </c>
      <c r="Q97" s="328">
        <v>0.185</v>
      </c>
      <c r="R97" s="269">
        <v>0.38</v>
      </c>
      <c r="S97" s="656" t="s">
        <v>769</v>
      </c>
      <c r="T97" s="656" t="s">
        <v>33</v>
      </c>
      <c r="U97" s="266" t="s">
        <v>24</v>
      </c>
      <c r="V97" s="266" t="s">
        <v>371</v>
      </c>
      <c r="W97" s="352">
        <v>0.7</v>
      </c>
      <c r="X97" s="352">
        <v>0.1</v>
      </c>
      <c r="Y97" s="352">
        <v>0.2</v>
      </c>
      <c r="Z97" s="352">
        <v>0.58</v>
      </c>
      <c r="AA97" s="352">
        <v>0.19</v>
      </c>
      <c r="AB97" s="353">
        <v>0.23</v>
      </c>
    </row>
    <row r="98" spans="1:28" s="14" customFormat="1" ht="15" customHeight="1">
      <c r="A98" s="270" t="s">
        <v>1465</v>
      </c>
      <c r="B98" s="322" t="s">
        <v>685</v>
      </c>
      <c r="C98" s="272" t="s">
        <v>24</v>
      </c>
      <c r="D98" s="272" t="s">
        <v>24</v>
      </c>
      <c r="E98" s="272"/>
      <c r="F98" s="272" t="s">
        <v>24</v>
      </c>
      <c r="G98" s="332" t="s">
        <v>24</v>
      </c>
      <c r="H98" s="272" t="s">
        <v>24</v>
      </c>
      <c r="I98" s="272"/>
      <c r="J98" s="272"/>
      <c r="K98" s="272"/>
      <c r="L98" s="272">
        <v>0</v>
      </c>
      <c r="M98" s="272">
        <v>0</v>
      </c>
      <c r="N98" s="289" t="s">
        <v>25</v>
      </c>
      <c r="O98" s="289" t="s">
        <v>26</v>
      </c>
      <c r="P98" s="272" t="s">
        <v>27</v>
      </c>
      <c r="Q98" s="274">
        <v>0.185</v>
      </c>
      <c r="R98" s="274">
        <v>0.38</v>
      </c>
      <c r="S98" s="341" t="s">
        <v>769</v>
      </c>
      <c r="T98" s="341" t="s">
        <v>33</v>
      </c>
      <c r="U98" s="271" t="s">
        <v>24</v>
      </c>
      <c r="V98" s="271" t="s">
        <v>371</v>
      </c>
      <c r="W98" s="354">
        <v>0.59</v>
      </c>
      <c r="X98" s="354">
        <v>0.28</v>
      </c>
      <c r="Y98" s="354">
        <v>0.13</v>
      </c>
      <c r="Z98" s="354">
        <v>0.53</v>
      </c>
      <c r="AA98" s="354">
        <v>0.29</v>
      </c>
      <c r="AB98" s="355">
        <v>0.18</v>
      </c>
    </row>
    <row r="99" spans="1:28" s="14" customFormat="1" ht="15" customHeight="1">
      <c r="A99" s="270" t="s">
        <v>1466</v>
      </c>
      <c r="B99" s="322" t="s">
        <v>723</v>
      </c>
      <c r="C99" s="272" t="s">
        <v>24</v>
      </c>
      <c r="D99" s="272" t="s">
        <v>24</v>
      </c>
      <c r="E99" s="272"/>
      <c r="F99" s="272" t="s">
        <v>24</v>
      </c>
      <c r="G99" s="332" t="s">
        <v>24</v>
      </c>
      <c r="H99" s="272" t="s">
        <v>24</v>
      </c>
      <c r="I99" s="272"/>
      <c r="J99" s="272"/>
      <c r="K99" s="272"/>
      <c r="L99" s="272">
        <v>0</v>
      </c>
      <c r="M99" s="272">
        <v>0</v>
      </c>
      <c r="N99" s="289" t="s">
        <v>25</v>
      </c>
      <c r="O99" s="289" t="s">
        <v>26</v>
      </c>
      <c r="P99" s="272" t="s">
        <v>27</v>
      </c>
      <c r="Q99" s="274">
        <v>0.185</v>
      </c>
      <c r="R99" s="274">
        <v>0.38</v>
      </c>
      <c r="S99" s="341" t="s">
        <v>769</v>
      </c>
      <c r="T99" s="341" t="s">
        <v>33</v>
      </c>
      <c r="U99" s="271" t="s">
        <v>24</v>
      </c>
      <c r="V99" s="271" t="s">
        <v>371</v>
      </c>
      <c r="W99" s="354">
        <v>0.65</v>
      </c>
      <c r="X99" s="354">
        <v>0.23</v>
      </c>
      <c r="Y99" s="354">
        <v>0.12</v>
      </c>
      <c r="Z99" s="354">
        <v>0.65</v>
      </c>
      <c r="AA99" s="354">
        <v>0.16</v>
      </c>
      <c r="AB99" s="355">
        <v>0.19</v>
      </c>
    </row>
    <row r="100" spans="1:28" s="14" customFormat="1" ht="15" customHeight="1" thickBot="1">
      <c r="A100" s="270" t="s">
        <v>1467</v>
      </c>
      <c r="B100" s="322" t="s">
        <v>699</v>
      </c>
      <c r="C100" s="272" t="s">
        <v>24</v>
      </c>
      <c r="D100" s="272" t="s">
        <v>24</v>
      </c>
      <c r="E100" s="272"/>
      <c r="F100" s="272" t="s">
        <v>24</v>
      </c>
      <c r="G100" s="332" t="s">
        <v>24</v>
      </c>
      <c r="H100" s="272" t="s">
        <v>24</v>
      </c>
      <c r="I100" s="272"/>
      <c r="J100" s="272"/>
      <c r="K100" s="272"/>
      <c r="L100" s="272">
        <v>0</v>
      </c>
      <c r="M100" s="272">
        <v>0</v>
      </c>
      <c r="N100" s="296" t="s">
        <v>25</v>
      </c>
      <c r="O100" s="296" t="s">
        <v>26</v>
      </c>
      <c r="P100" s="278" t="s">
        <v>27</v>
      </c>
      <c r="Q100" s="280">
        <v>0.185</v>
      </c>
      <c r="R100" s="274">
        <v>0.38</v>
      </c>
      <c r="S100" s="280" t="s">
        <v>769</v>
      </c>
      <c r="T100" s="362" t="s">
        <v>33</v>
      </c>
      <c r="U100" s="271" t="s">
        <v>24</v>
      </c>
      <c r="V100" s="271" t="s">
        <v>371</v>
      </c>
      <c r="W100" s="354">
        <v>0.4</v>
      </c>
      <c r="X100" s="354">
        <v>0.52</v>
      </c>
      <c r="Y100" s="354">
        <v>0.08</v>
      </c>
      <c r="Z100" s="354">
        <v>0.42</v>
      </c>
      <c r="AA100" s="354">
        <v>0.4</v>
      </c>
      <c r="AB100" s="355">
        <v>0.18</v>
      </c>
    </row>
    <row r="101" spans="1:28" s="14" customFormat="1" ht="15" customHeight="1">
      <c r="A101" s="265" t="s">
        <v>1468</v>
      </c>
      <c r="B101" s="319" t="s">
        <v>703</v>
      </c>
      <c r="C101" s="267" t="s">
        <v>24</v>
      </c>
      <c r="D101" s="267" t="s">
        <v>24</v>
      </c>
      <c r="E101" s="267"/>
      <c r="F101" s="267" t="s">
        <v>24</v>
      </c>
      <c r="G101" s="330" t="s">
        <v>24</v>
      </c>
      <c r="H101" s="267" t="s">
        <v>24</v>
      </c>
      <c r="I101" s="267"/>
      <c r="J101" s="267"/>
      <c r="K101" s="267"/>
      <c r="L101" s="267">
        <v>0</v>
      </c>
      <c r="M101" s="267">
        <v>0</v>
      </c>
      <c r="N101" s="312" t="s">
        <v>25</v>
      </c>
      <c r="O101" s="312" t="s">
        <v>26</v>
      </c>
      <c r="P101" s="275" t="s">
        <v>27</v>
      </c>
      <c r="Q101" s="328">
        <v>0.185</v>
      </c>
      <c r="R101" s="269">
        <v>0.38</v>
      </c>
      <c r="S101" s="656" t="s">
        <v>769</v>
      </c>
      <c r="T101" s="656" t="s">
        <v>33</v>
      </c>
      <c r="U101" s="266" t="s">
        <v>24</v>
      </c>
      <c r="V101" s="266" t="s">
        <v>371</v>
      </c>
      <c r="W101" s="352">
        <v>0.58</v>
      </c>
      <c r="X101" s="352">
        <v>0.31</v>
      </c>
      <c r="Y101" s="352">
        <v>0.11</v>
      </c>
      <c r="Z101" s="352">
        <v>0.6</v>
      </c>
      <c r="AA101" s="352">
        <v>0.2</v>
      </c>
      <c r="AB101" s="353">
        <v>0.2</v>
      </c>
    </row>
    <row r="102" spans="1:28" s="14" customFormat="1" ht="15" customHeight="1">
      <c r="A102" s="337" t="s">
        <v>1469</v>
      </c>
      <c r="B102" s="338" t="s">
        <v>729</v>
      </c>
      <c r="C102" s="275" t="s">
        <v>24</v>
      </c>
      <c r="D102" s="275" t="s">
        <v>24</v>
      </c>
      <c r="E102" s="275"/>
      <c r="F102" s="275" t="s">
        <v>24</v>
      </c>
      <c r="G102" s="356" t="s">
        <v>24</v>
      </c>
      <c r="H102" s="275" t="s">
        <v>24</v>
      </c>
      <c r="I102" s="275"/>
      <c r="J102" s="275"/>
      <c r="K102" s="275"/>
      <c r="L102" s="275">
        <v>0</v>
      </c>
      <c r="M102" s="275">
        <v>0</v>
      </c>
      <c r="N102" s="289" t="s">
        <v>25</v>
      </c>
      <c r="O102" s="289" t="s">
        <v>26</v>
      </c>
      <c r="P102" s="272" t="s">
        <v>27</v>
      </c>
      <c r="Q102" s="274">
        <v>0.185</v>
      </c>
      <c r="R102" s="328">
        <v>0.38</v>
      </c>
      <c r="S102" s="341" t="s">
        <v>769</v>
      </c>
      <c r="T102" s="341" t="s">
        <v>33</v>
      </c>
      <c r="U102" s="329" t="s">
        <v>24</v>
      </c>
      <c r="V102" s="329" t="s">
        <v>371</v>
      </c>
      <c r="W102" s="357">
        <v>0.14</v>
      </c>
      <c r="X102" s="357">
        <v>0.85</v>
      </c>
      <c r="Y102" s="357">
        <v>0.01</v>
      </c>
      <c r="Z102" s="357">
        <v>0.45</v>
      </c>
      <c r="AA102" s="357">
        <v>0.38</v>
      </c>
      <c r="AB102" s="358">
        <v>0.17</v>
      </c>
    </row>
    <row r="103" spans="1:28" s="14" customFormat="1" ht="15" customHeight="1">
      <c r="A103" s="337" t="s">
        <v>1470</v>
      </c>
      <c r="B103" s="338" t="s">
        <v>725</v>
      </c>
      <c r="C103" s="275" t="s">
        <v>24</v>
      </c>
      <c r="D103" s="275" t="s">
        <v>24</v>
      </c>
      <c r="E103" s="275"/>
      <c r="F103" s="275" t="s">
        <v>24</v>
      </c>
      <c r="G103" s="356" t="s">
        <v>24</v>
      </c>
      <c r="H103" s="275" t="s">
        <v>24</v>
      </c>
      <c r="I103" s="275"/>
      <c r="J103" s="275"/>
      <c r="K103" s="275"/>
      <c r="L103" s="275">
        <v>0</v>
      </c>
      <c r="M103" s="275">
        <v>0</v>
      </c>
      <c r="N103" s="289" t="s">
        <v>25</v>
      </c>
      <c r="O103" s="289" t="s">
        <v>26</v>
      </c>
      <c r="P103" s="272" t="s">
        <v>27</v>
      </c>
      <c r="Q103" s="274">
        <v>0.185</v>
      </c>
      <c r="R103" s="328">
        <v>0.38</v>
      </c>
      <c r="S103" s="341" t="s">
        <v>769</v>
      </c>
      <c r="T103" s="341" t="s">
        <v>33</v>
      </c>
      <c r="U103" s="329" t="s">
        <v>24</v>
      </c>
      <c r="V103" s="329" t="s">
        <v>371</v>
      </c>
      <c r="W103" s="357">
        <v>0.16</v>
      </c>
      <c r="X103" s="357">
        <v>0.83</v>
      </c>
      <c r="Y103" s="357">
        <v>0.01</v>
      </c>
      <c r="Z103" s="357">
        <v>0.23</v>
      </c>
      <c r="AA103" s="357">
        <v>0.74</v>
      </c>
      <c r="AB103" s="358">
        <v>0.03</v>
      </c>
    </row>
    <row r="104" spans="1:28" s="14" customFormat="1" ht="15" customHeight="1">
      <c r="A104" s="270" t="s">
        <v>1471</v>
      </c>
      <c r="B104" s="322" t="s">
        <v>687</v>
      </c>
      <c r="C104" s="272" t="s">
        <v>24</v>
      </c>
      <c r="D104" s="345" t="s">
        <v>24</v>
      </c>
      <c r="E104" s="272"/>
      <c r="F104" s="272" t="s">
        <v>24</v>
      </c>
      <c r="G104" s="332" t="s">
        <v>24</v>
      </c>
      <c r="H104" s="272" t="s">
        <v>24</v>
      </c>
      <c r="I104" s="272"/>
      <c r="J104" s="272"/>
      <c r="K104" s="272"/>
      <c r="L104" s="272">
        <v>0</v>
      </c>
      <c r="M104" s="272">
        <v>0</v>
      </c>
      <c r="N104" s="289" t="s">
        <v>25</v>
      </c>
      <c r="O104" s="289" t="s">
        <v>26</v>
      </c>
      <c r="P104" s="272" t="s">
        <v>27</v>
      </c>
      <c r="Q104" s="274">
        <v>0.185</v>
      </c>
      <c r="R104" s="274">
        <v>0.38</v>
      </c>
      <c r="S104" s="341" t="s">
        <v>769</v>
      </c>
      <c r="T104" s="341" t="s">
        <v>33</v>
      </c>
      <c r="U104" s="271" t="s">
        <v>24</v>
      </c>
      <c r="V104" s="271" t="s">
        <v>371</v>
      </c>
      <c r="W104" s="354">
        <v>0.14</v>
      </c>
      <c r="X104" s="354">
        <v>0.85</v>
      </c>
      <c r="Y104" s="354">
        <v>0.01</v>
      </c>
      <c r="Z104" s="354">
        <v>0.44</v>
      </c>
      <c r="AA104" s="354">
        <v>0.39</v>
      </c>
      <c r="AB104" s="355">
        <v>0.17</v>
      </c>
    </row>
    <row r="105" spans="1:28" s="14" customFormat="1" ht="15" customHeight="1">
      <c r="A105" s="270" t="s">
        <v>1472</v>
      </c>
      <c r="B105" s="322" t="s">
        <v>721</v>
      </c>
      <c r="C105" s="272" t="s">
        <v>24</v>
      </c>
      <c r="D105" s="345" t="s">
        <v>24</v>
      </c>
      <c r="E105" s="272"/>
      <c r="F105" s="272" t="s">
        <v>24</v>
      </c>
      <c r="G105" s="332" t="s">
        <v>24</v>
      </c>
      <c r="H105" s="272" t="s">
        <v>24</v>
      </c>
      <c r="I105" s="272"/>
      <c r="J105" s="272"/>
      <c r="K105" s="272"/>
      <c r="L105" s="272">
        <v>0</v>
      </c>
      <c r="M105" s="272">
        <v>0</v>
      </c>
      <c r="N105" s="289" t="s">
        <v>25</v>
      </c>
      <c r="O105" s="289" t="s">
        <v>26</v>
      </c>
      <c r="P105" s="272" t="s">
        <v>27</v>
      </c>
      <c r="Q105" s="274">
        <v>0.185</v>
      </c>
      <c r="R105" s="274">
        <v>0.38</v>
      </c>
      <c r="S105" s="341" t="s">
        <v>769</v>
      </c>
      <c r="T105" s="341" t="s">
        <v>33</v>
      </c>
      <c r="U105" s="271" t="s">
        <v>24</v>
      </c>
      <c r="V105" s="271" t="s">
        <v>371</v>
      </c>
      <c r="W105" s="354">
        <v>0.21</v>
      </c>
      <c r="X105" s="354">
        <v>0.78</v>
      </c>
      <c r="Y105" s="354">
        <v>0.01</v>
      </c>
      <c r="Z105" s="354">
        <v>0.44</v>
      </c>
      <c r="AA105" s="354">
        <v>0.42</v>
      </c>
      <c r="AB105" s="355">
        <v>0.14</v>
      </c>
    </row>
    <row r="106" spans="1:28" s="14" customFormat="1" ht="15" customHeight="1" thickBot="1">
      <c r="A106" s="276" t="s">
        <v>1473</v>
      </c>
      <c r="B106" s="325" t="s">
        <v>727</v>
      </c>
      <c r="C106" s="278" t="s">
        <v>24</v>
      </c>
      <c r="D106" s="359" t="s">
        <v>24</v>
      </c>
      <c r="E106" s="278"/>
      <c r="F106" s="278" t="s">
        <v>24</v>
      </c>
      <c r="G106" s="334" t="s">
        <v>24</v>
      </c>
      <c r="H106" s="278" t="s">
        <v>24</v>
      </c>
      <c r="I106" s="278"/>
      <c r="J106" s="278"/>
      <c r="K106" s="278"/>
      <c r="L106" s="278">
        <v>0</v>
      </c>
      <c r="M106" s="278">
        <v>0</v>
      </c>
      <c r="N106" s="296" t="s">
        <v>25</v>
      </c>
      <c r="O106" s="296" t="s">
        <v>26</v>
      </c>
      <c r="P106" s="278" t="s">
        <v>27</v>
      </c>
      <c r="Q106" s="280">
        <v>0.185</v>
      </c>
      <c r="R106" s="280">
        <v>0.38</v>
      </c>
      <c r="S106" s="280" t="s">
        <v>769</v>
      </c>
      <c r="T106" s="362" t="s">
        <v>33</v>
      </c>
      <c r="U106" s="277" t="s">
        <v>24</v>
      </c>
      <c r="V106" s="277" t="s">
        <v>371</v>
      </c>
      <c r="W106" s="360">
        <v>0.09</v>
      </c>
      <c r="X106" s="360">
        <v>0.91</v>
      </c>
      <c r="Y106" s="360">
        <v>0</v>
      </c>
      <c r="Z106" s="360">
        <v>0.18</v>
      </c>
      <c r="AA106" s="360">
        <v>0.79</v>
      </c>
      <c r="AB106" s="361">
        <v>0.03</v>
      </c>
    </row>
    <row r="107" spans="1:28" s="14" customFormat="1" ht="15" customHeight="1">
      <c r="A107" s="265" t="s">
        <v>1474</v>
      </c>
      <c r="B107" s="319" t="s">
        <v>689</v>
      </c>
      <c r="C107" s="267" t="s">
        <v>24</v>
      </c>
      <c r="D107" s="342" t="s">
        <v>24</v>
      </c>
      <c r="E107" s="267"/>
      <c r="F107" s="267" t="s">
        <v>24</v>
      </c>
      <c r="G107" s="330" t="s">
        <v>24</v>
      </c>
      <c r="H107" s="267" t="s">
        <v>24</v>
      </c>
      <c r="I107" s="267"/>
      <c r="J107" s="267"/>
      <c r="K107" s="267"/>
      <c r="L107" s="267">
        <v>0</v>
      </c>
      <c r="M107" s="267">
        <v>0</v>
      </c>
      <c r="N107" s="312" t="s">
        <v>25</v>
      </c>
      <c r="O107" s="312" t="s">
        <v>26</v>
      </c>
      <c r="P107" s="275" t="s">
        <v>27</v>
      </c>
      <c r="Q107" s="328">
        <v>0.185</v>
      </c>
      <c r="R107" s="269">
        <v>0.38</v>
      </c>
      <c r="S107" s="656" t="s">
        <v>769</v>
      </c>
      <c r="T107" s="656" t="s">
        <v>33</v>
      </c>
      <c r="U107" s="266" t="s">
        <v>24</v>
      </c>
      <c r="V107" s="266" t="s">
        <v>371</v>
      </c>
      <c r="W107" s="352">
        <v>0.6</v>
      </c>
      <c r="X107" s="352">
        <v>0.26</v>
      </c>
      <c r="Y107" s="352">
        <v>0.14</v>
      </c>
      <c r="Z107" s="352">
        <v>0.53</v>
      </c>
      <c r="AA107" s="352">
        <v>0.27</v>
      </c>
      <c r="AB107" s="353">
        <v>0.2</v>
      </c>
    </row>
    <row r="108" spans="1:28" s="14" customFormat="1" ht="15" customHeight="1">
      <c r="A108" s="270" t="s">
        <v>1475</v>
      </c>
      <c r="B108" s="322" t="s">
        <v>701</v>
      </c>
      <c r="C108" s="272" t="s">
        <v>24</v>
      </c>
      <c r="D108" s="345" t="s">
        <v>24</v>
      </c>
      <c r="E108" s="272"/>
      <c r="F108" s="272" t="s">
        <v>24</v>
      </c>
      <c r="G108" s="332" t="s">
        <v>24</v>
      </c>
      <c r="H108" s="272" t="s">
        <v>24</v>
      </c>
      <c r="I108" s="272"/>
      <c r="J108" s="272"/>
      <c r="K108" s="272"/>
      <c r="L108" s="272">
        <v>0</v>
      </c>
      <c r="M108" s="272">
        <v>0</v>
      </c>
      <c r="N108" s="289" t="s">
        <v>25</v>
      </c>
      <c r="O108" s="289" t="s">
        <v>26</v>
      </c>
      <c r="P108" s="272" t="s">
        <v>27</v>
      </c>
      <c r="Q108" s="274">
        <v>0.185</v>
      </c>
      <c r="R108" s="274">
        <v>0.38</v>
      </c>
      <c r="S108" s="341" t="s">
        <v>769</v>
      </c>
      <c r="T108" s="341" t="s">
        <v>33</v>
      </c>
      <c r="U108" s="271" t="s">
        <v>24</v>
      </c>
      <c r="V108" s="271" t="s">
        <v>371</v>
      </c>
      <c r="W108" s="354">
        <v>0.47</v>
      </c>
      <c r="X108" s="354">
        <v>0.47</v>
      </c>
      <c r="Y108" s="354">
        <v>0.06</v>
      </c>
      <c r="Z108" s="354">
        <v>0.48</v>
      </c>
      <c r="AA108" s="354">
        <v>0.36</v>
      </c>
      <c r="AB108" s="355">
        <v>0.16</v>
      </c>
    </row>
    <row r="109" spans="1:28" s="14" customFormat="1" ht="15" customHeight="1">
      <c r="A109" s="270" t="s">
        <v>1476</v>
      </c>
      <c r="B109" s="322" t="s">
        <v>731</v>
      </c>
      <c r="C109" s="272" t="s">
        <v>24</v>
      </c>
      <c r="D109" s="345" t="s">
        <v>24</v>
      </c>
      <c r="E109" s="272"/>
      <c r="F109" s="272" t="s">
        <v>24</v>
      </c>
      <c r="G109" s="332" t="s">
        <v>24</v>
      </c>
      <c r="H109" s="272" t="s">
        <v>24</v>
      </c>
      <c r="I109" s="272"/>
      <c r="J109" s="272"/>
      <c r="K109" s="272"/>
      <c r="L109" s="272">
        <v>0</v>
      </c>
      <c r="M109" s="272">
        <v>0</v>
      </c>
      <c r="N109" s="289" t="s">
        <v>25</v>
      </c>
      <c r="O109" s="289" t="s">
        <v>26</v>
      </c>
      <c r="P109" s="272" t="s">
        <v>27</v>
      </c>
      <c r="Q109" s="274">
        <v>0.185</v>
      </c>
      <c r="R109" s="274">
        <v>0.38</v>
      </c>
      <c r="S109" s="341" t="s">
        <v>769</v>
      </c>
      <c r="T109" s="341" t="s">
        <v>33</v>
      </c>
      <c r="U109" s="271" t="s">
        <v>24</v>
      </c>
      <c r="V109" s="271" t="s">
        <v>371</v>
      </c>
      <c r="W109" s="354">
        <v>0.26</v>
      </c>
      <c r="X109" s="354">
        <v>0.72</v>
      </c>
      <c r="Y109" s="354">
        <v>0.02</v>
      </c>
      <c r="Z109" s="354">
        <v>0.4</v>
      </c>
      <c r="AA109" s="354">
        <v>0.44</v>
      </c>
      <c r="AB109" s="355">
        <v>0.16</v>
      </c>
    </row>
    <row r="110" spans="1:28" s="14" customFormat="1" ht="15" customHeight="1">
      <c r="A110" s="270" t="s">
        <v>1477</v>
      </c>
      <c r="B110" s="322" t="s">
        <v>683</v>
      </c>
      <c r="C110" s="289" t="s">
        <v>24</v>
      </c>
      <c r="D110" s="289" t="s">
        <v>24</v>
      </c>
      <c r="E110" s="289"/>
      <c r="F110" s="289" t="s">
        <v>24</v>
      </c>
      <c r="G110" s="290" t="s">
        <v>24</v>
      </c>
      <c r="H110" s="289" t="s">
        <v>24</v>
      </c>
      <c r="I110" s="289"/>
      <c r="J110" s="289"/>
      <c r="K110" s="289"/>
      <c r="L110" s="289">
        <v>0</v>
      </c>
      <c r="M110" s="291">
        <v>0</v>
      </c>
      <c r="N110" s="289" t="s">
        <v>25</v>
      </c>
      <c r="O110" s="289" t="s">
        <v>26</v>
      </c>
      <c r="P110" s="272" t="s">
        <v>27</v>
      </c>
      <c r="Q110" s="274">
        <v>0.185</v>
      </c>
      <c r="R110" s="292">
        <v>0.38</v>
      </c>
      <c r="S110" s="341" t="s">
        <v>769</v>
      </c>
      <c r="T110" s="341" t="s">
        <v>33</v>
      </c>
      <c r="U110" s="293" t="s">
        <v>24</v>
      </c>
      <c r="V110" s="293" t="s">
        <v>371</v>
      </c>
      <c r="W110" s="354">
        <v>0.2</v>
      </c>
      <c r="X110" s="354">
        <v>0.79</v>
      </c>
      <c r="Y110" s="354">
        <v>0.01</v>
      </c>
      <c r="Z110" s="354">
        <v>0.32</v>
      </c>
      <c r="AA110" s="354">
        <v>0.58</v>
      </c>
      <c r="AB110" s="355">
        <v>0.1</v>
      </c>
    </row>
    <row r="111" spans="1:28" s="14" customFormat="1" ht="15" customHeight="1">
      <c r="A111" s="270" t="s">
        <v>1478</v>
      </c>
      <c r="B111" s="322" t="s">
        <v>707</v>
      </c>
      <c r="C111" s="289" t="s">
        <v>24</v>
      </c>
      <c r="D111" s="289" t="s">
        <v>24</v>
      </c>
      <c r="E111" s="289"/>
      <c r="F111" s="289" t="s">
        <v>24</v>
      </c>
      <c r="G111" s="290" t="s">
        <v>24</v>
      </c>
      <c r="H111" s="289" t="s">
        <v>24</v>
      </c>
      <c r="I111" s="289"/>
      <c r="J111" s="289"/>
      <c r="K111" s="289"/>
      <c r="L111" s="289">
        <v>0</v>
      </c>
      <c r="M111" s="291">
        <v>0</v>
      </c>
      <c r="N111" s="289" t="s">
        <v>25</v>
      </c>
      <c r="O111" s="289" t="s">
        <v>26</v>
      </c>
      <c r="P111" s="272" t="s">
        <v>27</v>
      </c>
      <c r="Q111" s="274">
        <v>0.185</v>
      </c>
      <c r="R111" s="292">
        <v>0.38</v>
      </c>
      <c r="S111" s="341" t="s">
        <v>769</v>
      </c>
      <c r="T111" s="341" t="s">
        <v>33</v>
      </c>
      <c r="U111" s="293" t="s">
        <v>24</v>
      </c>
      <c r="V111" s="293" t="s">
        <v>371</v>
      </c>
      <c r="W111" s="354">
        <v>0.39</v>
      </c>
      <c r="X111" s="354">
        <v>0.56</v>
      </c>
      <c r="Y111" s="354">
        <v>0.05</v>
      </c>
      <c r="Z111" s="354">
        <v>0.51</v>
      </c>
      <c r="AA111" s="354">
        <v>0.31</v>
      </c>
      <c r="AB111" s="355">
        <v>0.18</v>
      </c>
    </row>
    <row r="112" spans="1:28" s="14" customFormat="1" ht="15" customHeight="1">
      <c r="A112" s="270" t="s">
        <v>1479</v>
      </c>
      <c r="B112" s="322" t="s">
        <v>695</v>
      </c>
      <c r="C112" s="289" t="s">
        <v>24</v>
      </c>
      <c r="D112" s="289" t="s">
        <v>24</v>
      </c>
      <c r="E112" s="289"/>
      <c r="F112" s="289" t="s">
        <v>24</v>
      </c>
      <c r="G112" s="303" t="s">
        <v>24</v>
      </c>
      <c r="H112" s="289" t="s">
        <v>24</v>
      </c>
      <c r="I112" s="289"/>
      <c r="J112" s="289"/>
      <c r="K112" s="289"/>
      <c r="L112" s="291">
        <v>0</v>
      </c>
      <c r="M112" s="291">
        <v>0</v>
      </c>
      <c r="N112" s="289" t="s">
        <v>25</v>
      </c>
      <c r="O112" s="289" t="s">
        <v>26</v>
      </c>
      <c r="P112" s="272" t="s">
        <v>27</v>
      </c>
      <c r="Q112" s="274">
        <v>0.185</v>
      </c>
      <c r="R112" s="292">
        <v>0.38</v>
      </c>
      <c r="S112" s="341" t="s">
        <v>769</v>
      </c>
      <c r="T112" s="341" t="s">
        <v>33</v>
      </c>
      <c r="U112" s="293" t="s">
        <v>24</v>
      </c>
      <c r="V112" s="293" t="s">
        <v>371</v>
      </c>
      <c r="W112" s="354">
        <v>0.12</v>
      </c>
      <c r="X112" s="354">
        <v>0.87</v>
      </c>
      <c r="Y112" s="354">
        <v>0.01</v>
      </c>
      <c r="Z112" s="354">
        <v>0.26</v>
      </c>
      <c r="AA112" s="354">
        <v>0.72</v>
      </c>
      <c r="AB112" s="355">
        <v>0.02</v>
      </c>
    </row>
    <row r="113" spans="1:28" s="14" customFormat="1" ht="15" customHeight="1" thickBot="1">
      <c r="A113" s="270" t="s">
        <v>1480</v>
      </c>
      <c r="B113" s="322" t="s">
        <v>709</v>
      </c>
      <c r="C113" s="296" t="s">
        <v>24</v>
      </c>
      <c r="D113" s="296" t="s">
        <v>24</v>
      </c>
      <c r="E113" s="296"/>
      <c r="F113" s="296" t="s">
        <v>24</v>
      </c>
      <c r="G113" s="297" t="s">
        <v>24</v>
      </c>
      <c r="H113" s="296" t="s">
        <v>24</v>
      </c>
      <c r="I113" s="296"/>
      <c r="J113" s="296"/>
      <c r="K113" s="296"/>
      <c r="L113" s="296">
        <v>0</v>
      </c>
      <c r="M113" s="298">
        <v>0</v>
      </c>
      <c r="N113" s="296" t="s">
        <v>25</v>
      </c>
      <c r="O113" s="296" t="s">
        <v>26</v>
      </c>
      <c r="P113" s="272" t="s">
        <v>27</v>
      </c>
      <c r="Q113" s="280">
        <v>0.185</v>
      </c>
      <c r="R113" s="299">
        <v>0.38</v>
      </c>
      <c r="S113" s="362" t="s">
        <v>769</v>
      </c>
      <c r="T113" s="362" t="s">
        <v>33</v>
      </c>
      <c r="U113" s="300" t="s">
        <v>24</v>
      </c>
      <c r="V113" s="300" t="s">
        <v>371</v>
      </c>
      <c r="W113" s="354">
        <v>0.08</v>
      </c>
      <c r="X113" s="354">
        <v>0.92</v>
      </c>
      <c r="Y113" s="354">
        <v>0</v>
      </c>
      <c r="Z113" s="360">
        <v>0.14</v>
      </c>
      <c r="AA113" s="360">
        <v>0.84</v>
      </c>
      <c r="AB113" s="361">
        <v>0.02</v>
      </c>
    </row>
    <row r="114" spans="1:28" s="14" customFormat="1" ht="15" customHeight="1">
      <c r="A114" s="363" t="s">
        <v>1481</v>
      </c>
      <c r="B114" s="319" t="s">
        <v>763</v>
      </c>
      <c r="C114" s="267" t="s">
        <v>24</v>
      </c>
      <c r="D114" s="267" t="s">
        <v>24</v>
      </c>
      <c r="E114" s="267" t="s">
        <v>24</v>
      </c>
      <c r="F114" s="267" t="s">
        <v>24</v>
      </c>
      <c r="G114" s="268"/>
      <c r="H114" s="267" t="s">
        <v>24</v>
      </c>
      <c r="I114" s="267"/>
      <c r="J114" s="267"/>
      <c r="K114" s="267"/>
      <c r="L114" s="267"/>
      <c r="M114" s="320">
        <v>2</v>
      </c>
      <c r="N114" s="312" t="s">
        <v>25</v>
      </c>
      <c r="O114" s="312" t="s">
        <v>26</v>
      </c>
      <c r="P114" s="267">
        <v>2000</v>
      </c>
      <c r="Q114" s="328" t="s">
        <v>770</v>
      </c>
      <c r="R114" s="275">
        <v>0.41</v>
      </c>
      <c r="S114" s="328" t="s">
        <v>769</v>
      </c>
      <c r="T114" s="328" t="s">
        <v>33</v>
      </c>
      <c r="U114" s="271" t="s">
        <v>24</v>
      </c>
      <c r="V114" s="271" t="s">
        <v>24</v>
      </c>
      <c r="W114" s="352">
        <v>0.85</v>
      </c>
      <c r="X114" s="352">
        <v>0.15</v>
      </c>
      <c r="Y114" s="364">
        <v>0</v>
      </c>
      <c r="Z114" s="352">
        <v>0.74</v>
      </c>
      <c r="AA114" s="352">
        <v>0.26</v>
      </c>
      <c r="AB114" s="353">
        <v>0</v>
      </c>
    </row>
    <row r="115" spans="1:28" s="14" customFormat="1" ht="15" customHeight="1">
      <c r="A115" s="270" t="s">
        <v>1482</v>
      </c>
      <c r="B115" s="322" t="s">
        <v>743</v>
      </c>
      <c r="C115" s="272" t="s">
        <v>24</v>
      </c>
      <c r="D115" s="272" t="s">
        <v>24</v>
      </c>
      <c r="E115" s="272" t="s">
        <v>24</v>
      </c>
      <c r="F115" s="272" t="s">
        <v>24</v>
      </c>
      <c r="G115" s="273"/>
      <c r="H115" s="272" t="s">
        <v>24</v>
      </c>
      <c r="I115" s="272"/>
      <c r="J115" s="272"/>
      <c r="K115" s="272"/>
      <c r="L115" s="272"/>
      <c r="M115" s="323">
        <v>2</v>
      </c>
      <c r="N115" s="289" t="s">
        <v>25</v>
      </c>
      <c r="O115" s="289" t="s">
        <v>26</v>
      </c>
      <c r="P115" s="272">
        <v>2000</v>
      </c>
      <c r="Q115" s="274" t="s">
        <v>770</v>
      </c>
      <c r="R115" s="272">
        <v>0.41</v>
      </c>
      <c r="S115" s="274" t="s">
        <v>769</v>
      </c>
      <c r="T115" s="274" t="s">
        <v>33</v>
      </c>
      <c r="U115" s="271" t="s">
        <v>24</v>
      </c>
      <c r="V115" s="271" t="s">
        <v>24</v>
      </c>
      <c r="W115" s="354">
        <v>0.7</v>
      </c>
      <c r="X115" s="354">
        <v>0.3</v>
      </c>
      <c r="Y115" s="365">
        <v>0</v>
      </c>
      <c r="Z115" s="354">
        <v>0.56</v>
      </c>
      <c r="AA115" s="354">
        <v>0.44</v>
      </c>
      <c r="AB115" s="355">
        <v>0</v>
      </c>
    </row>
    <row r="116" spans="1:28" s="14" customFormat="1" ht="15" customHeight="1">
      <c r="A116" s="270" t="s">
        <v>1483</v>
      </c>
      <c r="B116" s="322" t="s">
        <v>761</v>
      </c>
      <c r="C116" s="272" t="s">
        <v>24</v>
      </c>
      <c r="D116" s="272" t="s">
        <v>24</v>
      </c>
      <c r="E116" s="272" t="s">
        <v>24</v>
      </c>
      <c r="F116" s="272" t="s">
        <v>24</v>
      </c>
      <c r="G116" s="273"/>
      <c r="H116" s="272" t="s">
        <v>24</v>
      </c>
      <c r="I116" s="272"/>
      <c r="J116" s="272"/>
      <c r="K116" s="272"/>
      <c r="L116" s="272"/>
      <c r="M116" s="323">
        <v>2</v>
      </c>
      <c r="N116" s="289" t="s">
        <v>25</v>
      </c>
      <c r="O116" s="289" t="s">
        <v>26</v>
      </c>
      <c r="P116" s="272">
        <v>2000</v>
      </c>
      <c r="Q116" s="274" t="s">
        <v>770</v>
      </c>
      <c r="R116" s="272">
        <v>0.41</v>
      </c>
      <c r="S116" s="274" t="s">
        <v>769</v>
      </c>
      <c r="T116" s="274" t="s">
        <v>33</v>
      </c>
      <c r="U116" s="271" t="s">
        <v>24</v>
      </c>
      <c r="V116" s="271" t="s">
        <v>24</v>
      </c>
      <c r="W116" s="354">
        <v>0.17</v>
      </c>
      <c r="X116" s="354">
        <v>0.83</v>
      </c>
      <c r="Y116" s="365">
        <v>0</v>
      </c>
      <c r="Z116" s="354">
        <v>0.17</v>
      </c>
      <c r="AA116" s="354">
        <v>0.83</v>
      </c>
      <c r="AB116" s="355">
        <v>0</v>
      </c>
    </row>
    <row r="117" spans="1:28" s="14" customFormat="1" ht="15" customHeight="1">
      <c r="A117" s="270" t="s">
        <v>1484</v>
      </c>
      <c r="B117" s="322" t="s">
        <v>751</v>
      </c>
      <c r="C117" s="272" t="s">
        <v>24</v>
      </c>
      <c r="D117" s="272" t="s">
        <v>24</v>
      </c>
      <c r="E117" s="272" t="s">
        <v>24</v>
      </c>
      <c r="F117" s="272" t="s">
        <v>24</v>
      </c>
      <c r="G117" s="273"/>
      <c r="H117" s="272" t="s">
        <v>24</v>
      </c>
      <c r="I117" s="272"/>
      <c r="J117" s="272"/>
      <c r="K117" s="272"/>
      <c r="L117" s="272"/>
      <c r="M117" s="323">
        <v>2</v>
      </c>
      <c r="N117" s="289" t="s">
        <v>25</v>
      </c>
      <c r="O117" s="289" t="s">
        <v>26</v>
      </c>
      <c r="P117" s="272">
        <v>2000</v>
      </c>
      <c r="Q117" s="274" t="s">
        <v>770</v>
      </c>
      <c r="R117" s="272">
        <v>0.41</v>
      </c>
      <c r="S117" s="274" t="s">
        <v>769</v>
      </c>
      <c r="T117" s="274" t="s">
        <v>33</v>
      </c>
      <c r="U117" s="271" t="s">
        <v>24</v>
      </c>
      <c r="V117" s="271" t="s">
        <v>24</v>
      </c>
      <c r="W117" s="354">
        <v>0.09</v>
      </c>
      <c r="X117" s="354">
        <v>0.91</v>
      </c>
      <c r="Y117" s="365">
        <v>0</v>
      </c>
      <c r="Z117" s="354">
        <v>0.09</v>
      </c>
      <c r="AA117" s="354">
        <v>0.91</v>
      </c>
      <c r="AB117" s="355">
        <v>0</v>
      </c>
    </row>
    <row r="118" spans="1:28" s="14" customFormat="1" ht="15" customHeight="1">
      <c r="A118" s="270" t="s">
        <v>1485</v>
      </c>
      <c r="B118" s="322" t="s">
        <v>749</v>
      </c>
      <c r="C118" s="272" t="s">
        <v>24</v>
      </c>
      <c r="D118" s="272" t="s">
        <v>24</v>
      </c>
      <c r="E118" s="272" t="s">
        <v>24</v>
      </c>
      <c r="F118" s="272" t="s">
        <v>24</v>
      </c>
      <c r="G118" s="273"/>
      <c r="H118" s="272" t="s">
        <v>24</v>
      </c>
      <c r="I118" s="272"/>
      <c r="J118" s="272"/>
      <c r="K118" s="272"/>
      <c r="L118" s="272"/>
      <c r="M118" s="323">
        <v>2</v>
      </c>
      <c r="N118" s="289" t="s">
        <v>25</v>
      </c>
      <c r="O118" s="289" t="s">
        <v>26</v>
      </c>
      <c r="P118" s="272">
        <v>2000</v>
      </c>
      <c r="Q118" s="274" t="s">
        <v>770</v>
      </c>
      <c r="R118" s="272">
        <v>0.41</v>
      </c>
      <c r="S118" s="274" t="s">
        <v>769</v>
      </c>
      <c r="T118" s="274" t="s">
        <v>33</v>
      </c>
      <c r="U118" s="271" t="s">
        <v>24</v>
      </c>
      <c r="V118" s="271" t="s">
        <v>24</v>
      </c>
      <c r="W118" s="354">
        <v>0.46</v>
      </c>
      <c r="X118" s="354">
        <v>0.54</v>
      </c>
      <c r="Y118" s="365">
        <v>0</v>
      </c>
      <c r="Z118" s="354">
        <v>0.39</v>
      </c>
      <c r="AA118" s="354">
        <v>0.61</v>
      </c>
      <c r="AB118" s="355">
        <v>0</v>
      </c>
    </row>
    <row r="119" spans="1:28" s="14" customFormat="1" ht="15" customHeight="1">
      <c r="A119" s="270" t="s">
        <v>1486</v>
      </c>
      <c r="B119" s="322" t="s">
        <v>741</v>
      </c>
      <c r="C119" s="272" t="s">
        <v>24</v>
      </c>
      <c r="D119" s="272" t="s">
        <v>24</v>
      </c>
      <c r="E119" s="272" t="s">
        <v>24</v>
      </c>
      <c r="F119" s="272" t="s">
        <v>24</v>
      </c>
      <c r="G119" s="273"/>
      <c r="H119" s="272" t="s">
        <v>24</v>
      </c>
      <c r="I119" s="272"/>
      <c r="J119" s="272"/>
      <c r="K119" s="272"/>
      <c r="L119" s="272"/>
      <c r="M119" s="323">
        <v>2</v>
      </c>
      <c r="N119" s="289" t="s">
        <v>25</v>
      </c>
      <c r="O119" s="289" t="s">
        <v>26</v>
      </c>
      <c r="P119" s="272">
        <v>2000</v>
      </c>
      <c r="Q119" s="274" t="s">
        <v>770</v>
      </c>
      <c r="R119" s="272">
        <v>0.41</v>
      </c>
      <c r="S119" s="274" t="s">
        <v>769</v>
      </c>
      <c r="T119" s="274" t="s">
        <v>33</v>
      </c>
      <c r="U119" s="271" t="s">
        <v>24</v>
      </c>
      <c r="V119" s="271" t="s">
        <v>24</v>
      </c>
      <c r="W119" s="354">
        <v>0.21</v>
      </c>
      <c r="X119" s="354">
        <v>0.79</v>
      </c>
      <c r="Y119" s="365">
        <v>0</v>
      </c>
      <c r="Z119" s="354">
        <v>0.18</v>
      </c>
      <c r="AA119" s="354">
        <v>0.82</v>
      </c>
      <c r="AB119" s="355">
        <v>0</v>
      </c>
    </row>
    <row r="120" spans="1:28" s="14" customFormat="1" ht="15" customHeight="1" thickBot="1">
      <c r="A120" s="337" t="s">
        <v>1487</v>
      </c>
      <c r="B120" s="325" t="s">
        <v>747</v>
      </c>
      <c r="C120" s="278" t="s">
        <v>24</v>
      </c>
      <c r="D120" s="278" t="s">
        <v>24</v>
      </c>
      <c r="E120" s="278" t="s">
        <v>24</v>
      </c>
      <c r="F120" s="278" t="s">
        <v>24</v>
      </c>
      <c r="G120" s="279"/>
      <c r="H120" s="278" t="s">
        <v>24</v>
      </c>
      <c r="I120" s="278"/>
      <c r="J120" s="278"/>
      <c r="K120" s="278"/>
      <c r="L120" s="278"/>
      <c r="M120" s="326">
        <v>2</v>
      </c>
      <c r="N120" s="296" t="s">
        <v>25</v>
      </c>
      <c r="O120" s="296" t="s">
        <v>26</v>
      </c>
      <c r="P120" s="278">
        <v>2000</v>
      </c>
      <c r="Q120" s="280" t="s">
        <v>770</v>
      </c>
      <c r="R120" s="278">
        <v>0.41</v>
      </c>
      <c r="S120" s="280" t="s">
        <v>769</v>
      </c>
      <c r="T120" s="280" t="s">
        <v>33</v>
      </c>
      <c r="U120" s="277" t="s">
        <v>24</v>
      </c>
      <c r="V120" s="277" t="s">
        <v>24</v>
      </c>
      <c r="W120" s="360">
        <v>0.07</v>
      </c>
      <c r="X120" s="360">
        <v>0.93</v>
      </c>
      <c r="Y120" s="366">
        <v>0</v>
      </c>
      <c r="Z120" s="360">
        <v>0.07</v>
      </c>
      <c r="AA120" s="360">
        <v>0.93</v>
      </c>
      <c r="AB120" s="361">
        <v>0</v>
      </c>
    </row>
    <row r="121" spans="1:28" s="14" customFormat="1" ht="15" customHeight="1">
      <c r="A121" s="265" t="s">
        <v>1488</v>
      </c>
      <c r="B121" s="322" t="s">
        <v>753</v>
      </c>
      <c r="C121" s="267" t="s">
        <v>24</v>
      </c>
      <c r="D121" s="267" t="s">
        <v>24</v>
      </c>
      <c r="E121" s="267" t="s">
        <v>24</v>
      </c>
      <c r="F121" s="267" t="s">
        <v>24</v>
      </c>
      <c r="G121" s="268"/>
      <c r="H121" s="267" t="s">
        <v>24</v>
      </c>
      <c r="I121" s="267"/>
      <c r="J121" s="267"/>
      <c r="K121" s="267"/>
      <c r="L121" s="267"/>
      <c r="M121" s="320">
        <v>2</v>
      </c>
      <c r="N121" s="312" t="s">
        <v>25</v>
      </c>
      <c r="O121" s="312" t="s">
        <v>26</v>
      </c>
      <c r="P121" s="267">
        <v>2000</v>
      </c>
      <c r="Q121" s="328" t="s">
        <v>770</v>
      </c>
      <c r="R121" s="275">
        <v>0.41</v>
      </c>
      <c r="S121" s="328" t="s">
        <v>769</v>
      </c>
      <c r="T121" s="328" t="s">
        <v>33</v>
      </c>
      <c r="U121" s="329" t="s">
        <v>24</v>
      </c>
      <c r="V121" s="329" t="s">
        <v>24</v>
      </c>
      <c r="W121" s="352">
        <v>0.66</v>
      </c>
      <c r="X121" s="352">
        <v>0.34</v>
      </c>
      <c r="Y121" s="364">
        <v>0</v>
      </c>
      <c r="Z121" s="352">
        <v>0.58</v>
      </c>
      <c r="AA121" s="352">
        <v>0.42</v>
      </c>
      <c r="AB121" s="353">
        <v>0</v>
      </c>
    </row>
    <row r="122" spans="1:28" s="14" customFormat="1" ht="15" customHeight="1">
      <c r="A122" s="270" t="s">
        <v>1489</v>
      </c>
      <c r="B122" s="322" t="s">
        <v>733</v>
      </c>
      <c r="C122" s="272" t="s">
        <v>24</v>
      </c>
      <c r="D122" s="272" t="s">
        <v>24</v>
      </c>
      <c r="E122" s="272" t="s">
        <v>24</v>
      </c>
      <c r="F122" s="272" t="s">
        <v>24</v>
      </c>
      <c r="G122" s="273"/>
      <c r="H122" s="272" t="s">
        <v>24</v>
      </c>
      <c r="I122" s="272"/>
      <c r="J122" s="272"/>
      <c r="K122" s="272"/>
      <c r="L122" s="272"/>
      <c r="M122" s="323">
        <v>2</v>
      </c>
      <c r="N122" s="289" t="s">
        <v>25</v>
      </c>
      <c r="O122" s="289" t="s">
        <v>26</v>
      </c>
      <c r="P122" s="272">
        <v>2000</v>
      </c>
      <c r="Q122" s="274" t="s">
        <v>770</v>
      </c>
      <c r="R122" s="272">
        <v>0.41</v>
      </c>
      <c r="S122" s="274" t="s">
        <v>769</v>
      </c>
      <c r="T122" s="274" t="s">
        <v>33</v>
      </c>
      <c r="U122" s="271" t="s">
        <v>24</v>
      </c>
      <c r="V122" s="271" t="s">
        <v>24</v>
      </c>
      <c r="W122" s="354">
        <v>0.57</v>
      </c>
      <c r="X122" s="354">
        <v>0.43</v>
      </c>
      <c r="Y122" s="365">
        <v>0</v>
      </c>
      <c r="Z122" s="354">
        <v>0.56</v>
      </c>
      <c r="AA122" s="354">
        <v>0.44</v>
      </c>
      <c r="AB122" s="355">
        <v>0</v>
      </c>
    </row>
    <row r="123" spans="1:28" s="14" customFormat="1" ht="15" customHeight="1">
      <c r="A123" s="270" t="s">
        <v>1490</v>
      </c>
      <c r="B123" s="322" t="s">
        <v>739</v>
      </c>
      <c r="C123" s="272" t="s">
        <v>24</v>
      </c>
      <c r="D123" s="272" t="s">
        <v>24</v>
      </c>
      <c r="E123" s="272" t="s">
        <v>24</v>
      </c>
      <c r="F123" s="272" t="s">
        <v>24</v>
      </c>
      <c r="G123" s="273"/>
      <c r="H123" s="272" t="s">
        <v>24</v>
      </c>
      <c r="I123" s="272"/>
      <c r="J123" s="272"/>
      <c r="K123" s="272"/>
      <c r="L123" s="272"/>
      <c r="M123" s="323">
        <v>2</v>
      </c>
      <c r="N123" s="289" t="s">
        <v>25</v>
      </c>
      <c r="O123" s="289" t="s">
        <v>26</v>
      </c>
      <c r="P123" s="272">
        <v>2000</v>
      </c>
      <c r="Q123" s="274" t="s">
        <v>770</v>
      </c>
      <c r="R123" s="272">
        <v>0.41</v>
      </c>
      <c r="S123" s="274" t="s">
        <v>769</v>
      </c>
      <c r="T123" s="274" t="s">
        <v>33</v>
      </c>
      <c r="U123" s="271" t="s">
        <v>24</v>
      </c>
      <c r="V123" s="271" t="s">
        <v>24</v>
      </c>
      <c r="W123" s="354">
        <v>0.16</v>
      </c>
      <c r="X123" s="354">
        <v>0.84</v>
      </c>
      <c r="Y123" s="365">
        <v>0</v>
      </c>
      <c r="Z123" s="354">
        <v>0.2</v>
      </c>
      <c r="AA123" s="354">
        <v>0.8</v>
      </c>
      <c r="AB123" s="355">
        <v>0</v>
      </c>
    </row>
    <row r="124" spans="1:28" s="14" customFormat="1" ht="15" customHeight="1">
      <c r="A124" s="270" t="s">
        <v>1491</v>
      </c>
      <c r="B124" s="322" t="s">
        <v>755</v>
      </c>
      <c r="C124" s="272" t="s">
        <v>24</v>
      </c>
      <c r="D124" s="272" t="s">
        <v>24</v>
      </c>
      <c r="E124" s="272" t="s">
        <v>24</v>
      </c>
      <c r="F124" s="272" t="s">
        <v>24</v>
      </c>
      <c r="G124" s="273"/>
      <c r="H124" s="272" t="s">
        <v>24</v>
      </c>
      <c r="I124" s="272"/>
      <c r="J124" s="272"/>
      <c r="K124" s="272"/>
      <c r="L124" s="272"/>
      <c r="M124" s="323">
        <v>2</v>
      </c>
      <c r="N124" s="289" t="s">
        <v>25</v>
      </c>
      <c r="O124" s="289" t="s">
        <v>26</v>
      </c>
      <c r="P124" s="272">
        <v>2000</v>
      </c>
      <c r="Q124" s="274" t="s">
        <v>770</v>
      </c>
      <c r="R124" s="272">
        <v>0.41</v>
      </c>
      <c r="S124" s="274" t="s">
        <v>769</v>
      </c>
      <c r="T124" s="274" t="s">
        <v>33</v>
      </c>
      <c r="U124" s="271" t="s">
        <v>24</v>
      </c>
      <c r="V124" s="271" t="s">
        <v>24</v>
      </c>
      <c r="W124" s="354">
        <v>0.15</v>
      </c>
      <c r="X124" s="354">
        <v>0.85</v>
      </c>
      <c r="Y124" s="365">
        <v>0</v>
      </c>
      <c r="Z124" s="354">
        <v>0.28</v>
      </c>
      <c r="AA124" s="354">
        <v>0.72</v>
      </c>
      <c r="AB124" s="355">
        <v>0</v>
      </c>
    </row>
    <row r="125" spans="1:28" s="14" customFormat="1" ht="15" customHeight="1" thickBot="1">
      <c r="A125" s="276" t="s">
        <v>1492</v>
      </c>
      <c r="B125" s="325" t="s">
        <v>745</v>
      </c>
      <c r="C125" s="278" t="s">
        <v>24</v>
      </c>
      <c r="D125" s="278" t="s">
        <v>24</v>
      </c>
      <c r="E125" s="278" t="s">
        <v>24</v>
      </c>
      <c r="F125" s="278" t="s">
        <v>24</v>
      </c>
      <c r="G125" s="279"/>
      <c r="H125" s="278" t="s">
        <v>24</v>
      </c>
      <c r="I125" s="278"/>
      <c r="J125" s="278"/>
      <c r="K125" s="278"/>
      <c r="L125" s="278"/>
      <c r="M125" s="326">
        <v>2</v>
      </c>
      <c r="N125" s="296" t="s">
        <v>25</v>
      </c>
      <c r="O125" s="296" t="s">
        <v>26</v>
      </c>
      <c r="P125" s="278">
        <v>2000</v>
      </c>
      <c r="Q125" s="280" t="s">
        <v>770</v>
      </c>
      <c r="R125" s="278">
        <v>0.41</v>
      </c>
      <c r="S125" s="280" t="s">
        <v>769</v>
      </c>
      <c r="T125" s="280" t="s">
        <v>33</v>
      </c>
      <c r="U125" s="277" t="s">
        <v>24</v>
      </c>
      <c r="V125" s="277" t="s">
        <v>24</v>
      </c>
      <c r="W125" s="360">
        <v>0.11</v>
      </c>
      <c r="X125" s="360">
        <v>0.89</v>
      </c>
      <c r="Y125" s="366">
        <v>0</v>
      </c>
      <c r="Z125" s="360">
        <v>0.16</v>
      </c>
      <c r="AA125" s="360">
        <v>0.84</v>
      </c>
      <c r="AB125" s="361">
        <v>0</v>
      </c>
    </row>
    <row r="126" spans="1:28" s="14" customFormat="1" ht="15" customHeight="1">
      <c r="A126" s="337" t="s">
        <v>1493</v>
      </c>
      <c r="B126" s="338" t="s">
        <v>757</v>
      </c>
      <c r="C126" s="267" t="s">
        <v>24</v>
      </c>
      <c r="D126" s="267" t="s">
        <v>24</v>
      </c>
      <c r="E126" s="267" t="s">
        <v>24</v>
      </c>
      <c r="F126" s="267" t="s">
        <v>24</v>
      </c>
      <c r="G126" s="268"/>
      <c r="H126" s="267" t="s">
        <v>24</v>
      </c>
      <c r="I126" s="267"/>
      <c r="J126" s="267"/>
      <c r="K126" s="267"/>
      <c r="L126" s="267"/>
      <c r="M126" s="320">
        <v>2</v>
      </c>
      <c r="N126" s="312" t="s">
        <v>25</v>
      </c>
      <c r="O126" s="312" t="s">
        <v>26</v>
      </c>
      <c r="P126" s="267">
        <v>2000</v>
      </c>
      <c r="Q126" s="328" t="s">
        <v>770</v>
      </c>
      <c r="R126" s="275">
        <v>0.41</v>
      </c>
      <c r="S126" s="328" t="s">
        <v>769</v>
      </c>
      <c r="T126" s="328" t="s">
        <v>33</v>
      </c>
      <c r="U126" s="329" t="s">
        <v>24</v>
      </c>
      <c r="V126" s="329" t="s">
        <v>24</v>
      </c>
      <c r="W126" s="352">
        <v>0.26</v>
      </c>
      <c r="X126" s="352">
        <v>0.74</v>
      </c>
      <c r="Y126" s="364">
        <v>0</v>
      </c>
      <c r="Z126" s="352">
        <v>0.35</v>
      </c>
      <c r="AA126" s="352">
        <v>0.65</v>
      </c>
      <c r="AB126" s="353">
        <v>0</v>
      </c>
    </row>
    <row r="127" spans="1:28" s="14" customFormat="1" ht="15" customHeight="1">
      <c r="A127" s="270" t="s">
        <v>1494</v>
      </c>
      <c r="B127" s="322" t="s">
        <v>759</v>
      </c>
      <c r="C127" s="272" t="s">
        <v>24</v>
      </c>
      <c r="D127" s="272" t="s">
        <v>24</v>
      </c>
      <c r="E127" s="272" t="s">
        <v>24</v>
      </c>
      <c r="F127" s="272" t="s">
        <v>24</v>
      </c>
      <c r="G127" s="273"/>
      <c r="H127" s="272" t="s">
        <v>24</v>
      </c>
      <c r="I127" s="272"/>
      <c r="J127" s="272"/>
      <c r="K127" s="272"/>
      <c r="L127" s="272"/>
      <c r="M127" s="323">
        <v>2</v>
      </c>
      <c r="N127" s="289" t="s">
        <v>25</v>
      </c>
      <c r="O127" s="289" t="s">
        <v>26</v>
      </c>
      <c r="P127" s="272">
        <v>2000</v>
      </c>
      <c r="Q127" s="274" t="s">
        <v>770</v>
      </c>
      <c r="R127" s="272">
        <v>0.41</v>
      </c>
      <c r="S127" s="274" t="s">
        <v>769</v>
      </c>
      <c r="T127" s="274" t="s">
        <v>33</v>
      </c>
      <c r="U127" s="271" t="s">
        <v>24</v>
      </c>
      <c r="V127" s="271" t="s">
        <v>24</v>
      </c>
      <c r="W127" s="354">
        <v>0.1</v>
      </c>
      <c r="X127" s="354">
        <v>0.9</v>
      </c>
      <c r="Y127" s="365">
        <v>0</v>
      </c>
      <c r="Z127" s="354">
        <v>0.13</v>
      </c>
      <c r="AA127" s="354">
        <v>0.87</v>
      </c>
      <c r="AB127" s="355">
        <v>0</v>
      </c>
    </row>
    <row r="128" spans="1:28" s="14" customFormat="1" ht="15" customHeight="1">
      <c r="A128" s="270" t="s">
        <v>1495</v>
      </c>
      <c r="B128" s="322" t="s">
        <v>735</v>
      </c>
      <c r="C128" s="272" t="s">
        <v>24</v>
      </c>
      <c r="D128" s="272" t="s">
        <v>24</v>
      </c>
      <c r="E128" s="272" t="s">
        <v>24</v>
      </c>
      <c r="F128" s="272" t="s">
        <v>24</v>
      </c>
      <c r="G128" s="273"/>
      <c r="H128" s="272" t="s">
        <v>24</v>
      </c>
      <c r="I128" s="272"/>
      <c r="J128" s="272"/>
      <c r="K128" s="272"/>
      <c r="L128" s="272"/>
      <c r="M128" s="323">
        <v>2</v>
      </c>
      <c r="N128" s="289" t="s">
        <v>25</v>
      </c>
      <c r="O128" s="289" t="s">
        <v>26</v>
      </c>
      <c r="P128" s="272">
        <v>2000</v>
      </c>
      <c r="Q128" s="274" t="s">
        <v>770</v>
      </c>
      <c r="R128" s="272">
        <v>0.41</v>
      </c>
      <c r="S128" s="274" t="s">
        <v>769</v>
      </c>
      <c r="T128" s="274" t="s">
        <v>33</v>
      </c>
      <c r="U128" s="271" t="s">
        <v>24</v>
      </c>
      <c r="V128" s="271" t="s">
        <v>24</v>
      </c>
      <c r="W128" s="354">
        <v>0.16</v>
      </c>
      <c r="X128" s="354">
        <v>0.84</v>
      </c>
      <c r="Y128" s="365">
        <v>0</v>
      </c>
      <c r="Z128" s="354">
        <v>0.24</v>
      </c>
      <c r="AA128" s="354">
        <v>0.76</v>
      </c>
      <c r="AB128" s="355">
        <v>0</v>
      </c>
    </row>
    <row r="129" spans="1:29" s="309" customFormat="1" ht="15" customHeight="1" thickBot="1">
      <c r="A129" s="270" t="s">
        <v>1496</v>
      </c>
      <c r="B129" s="322" t="s">
        <v>737</v>
      </c>
      <c r="C129" s="349" t="s">
        <v>24</v>
      </c>
      <c r="D129" s="349" t="s">
        <v>24</v>
      </c>
      <c r="E129" s="349" t="s">
        <v>24</v>
      </c>
      <c r="F129" s="349" t="s">
        <v>24</v>
      </c>
      <c r="G129" s="367"/>
      <c r="H129" s="349" t="s">
        <v>24</v>
      </c>
      <c r="I129" s="349"/>
      <c r="J129" s="349"/>
      <c r="K129" s="349"/>
      <c r="L129" s="349"/>
      <c r="M129" s="368">
        <v>2</v>
      </c>
      <c r="N129" s="296" t="s">
        <v>25</v>
      </c>
      <c r="O129" s="289" t="s">
        <v>26</v>
      </c>
      <c r="P129" s="349">
        <v>2000</v>
      </c>
      <c r="Q129" s="280" t="s">
        <v>770</v>
      </c>
      <c r="R129" s="278">
        <v>0.41</v>
      </c>
      <c r="S129" s="280" t="s">
        <v>769</v>
      </c>
      <c r="T129" s="280" t="s">
        <v>33</v>
      </c>
      <c r="U129" s="277" t="s">
        <v>24</v>
      </c>
      <c r="V129" s="271" t="s">
        <v>24</v>
      </c>
      <c r="W129" s="369">
        <v>0.09</v>
      </c>
      <c r="X129" s="369">
        <v>0.91</v>
      </c>
      <c r="Y129" s="370">
        <v>0</v>
      </c>
      <c r="Z129" s="369">
        <v>0.11</v>
      </c>
      <c r="AA129" s="369">
        <v>0.89</v>
      </c>
      <c r="AB129" s="371">
        <v>0</v>
      </c>
      <c r="AC129" s="14"/>
    </row>
    <row r="130" spans="1:28" s="14" customFormat="1" ht="15" customHeight="1">
      <c r="A130" s="265" t="s">
        <v>1497</v>
      </c>
      <c r="B130" s="319" t="s">
        <v>105</v>
      </c>
      <c r="C130" s="267" t="s">
        <v>24</v>
      </c>
      <c r="D130" s="267" t="s">
        <v>24</v>
      </c>
      <c r="E130" s="267"/>
      <c r="F130" s="267" t="s">
        <v>24</v>
      </c>
      <c r="G130" s="330" t="s">
        <v>24</v>
      </c>
      <c r="H130" s="267"/>
      <c r="I130" s="267"/>
      <c r="J130" s="267"/>
      <c r="K130" s="267"/>
      <c r="L130" s="267">
        <v>2</v>
      </c>
      <c r="M130" s="320">
        <v>3</v>
      </c>
      <c r="N130" s="336" t="s">
        <v>25</v>
      </c>
      <c r="O130" s="267" t="s">
        <v>28</v>
      </c>
      <c r="P130" s="267" t="s">
        <v>29</v>
      </c>
      <c r="Q130" s="275">
        <v>0.34</v>
      </c>
      <c r="R130" s="275">
        <v>0.35</v>
      </c>
      <c r="S130" s="328" t="s">
        <v>32</v>
      </c>
      <c r="T130" s="275" t="s">
        <v>33</v>
      </c>
      <c r="U130" s="329" t="s">
        <v>371</v>
      </c>
      <c r="V130" s="266" t="s">
        <v>24</v>
      </c>
      <c r="W130" s="286">
        <v>0.83</v>
      </c>
      <c r="X130" s="286">
        <v>0.17</v>
      </c>
      <c r="Y130" s="286">
        <v>0</v>
      </c>
      <c r="Z130" s="286">
        <v>0.7</v>
      </c>
      <c r="AA130" s="286">
        <v>0.3</v>
      </c>
      <c r="AB130" s="287">
        <v>0</v>
      </c>
    </row>
    <row r="131" spans="1:28" s="14" customFormat="1" ht="15" customHeight="1">
      <c r="A131" s="270" t="s">
        <v>1498</v>
      </c>
      <c r="B131" s="322" t="s">
        <v>107</v>
      </c>
      <c r="C131" s="272" t="s">
        <v>24</v>
      </c>
      <c r="D131" s="272" t="s">
        <v>24</v>
      </c>
      <c r="E131" s="272"/>
      <c r="F131" s="272" t="s">
        <v>24</v>
      </c>
      <c r="G131" s="332" t="s">
        <v>24</v>
      </c>
      <c r="H131" s="272"/>
      <c r="I131" s="272"/>
      <c r="J131" s="272"/>
      <c r="K131" s="272"/>
      <c r="L131" s="272">
        <v>2</v>
      </c>
      <c r="M131" s="323">
        <v>3</v>
      </c>
      <c r="N131" s="324" t="s">
        <v>25</v>
      </c>
      <c r="O131" s="272" t="s">
        <v>28</v>
      </c>
      <c r="P131" s="272" t="s">
        <v>29</v>
      </c>
      <c r="Q131" s="272">
        <v>0.34</v>
      </c>
      <c r="R131" s="272">
        <v>0.35</v>
      </c>
      <c r="S131" s="274" t="s">
        <v>32</v>
      </c>
      <c r="T131" s="272" t="s">
        <v>33</v>
      </c>
      <c r="U131" s="271" t="s">
        <v>371</v>
      </c>
      <c r="V131" s="271" t="s">
        <v>24</v>
      </c>
      <c r="W131" s="294">
        <v>0.83</v>
      </c>
      <c r="X131" s="294">
        <v>0.17</v>
      </c>
      <c r="Y131" s="294">
        <v>0</v>
      </c>
      <c r="Z131" s="294">
        <v>0.7</v>
      </c>
      <c r="AA131" s="294">
        <v>0.3</v>
      </c>
      <c r="AB131" s="295">
        <v>0</v>
      </c>
    </row>
    <row r="132" spans="1:28" s="14" customFormat="1" ht="15" customHeight="1">
      <c r="A132" s="270" t="s">
        <v>1499</v>
      </c>
      <c r="B132" s="322" t="s">
        <v>108</v>
      </c>
      <c r="C132" s="272" t="s">
        <v>24</v>
      </c>
      <c r="D132" s="272" t="s">
        <v>24</v>
      </c>
      <c r="E132" s="272"/>
      <c r="F132" s="272" t="s">
        <v>24</v>
      </c>
      <c r="G132" s="332" t="s">
        <v>24</v>
      </c>
      <c r="H132" s="272"/>
      <c r="I132" s="272"/>
      <c r="J132" s="272"/>
      <c r="K132" s="272"/>
      <c r="L132" s="272">
        <v>2</v>
      </c>
      <c r="M132" s="323">
        <v>3</v>
      </c>
      <c r="N132" s="324" t="s">
        <v>25</v>
      </c>
      <c r="O132" s="272" t="s">
        <v>28</v>
      </c>
      <c r="P132" s="272" t="s">
        <v>29</v>
      </c>
      <c r="Q132" s="272">
        <v>0.34</v>
      </c>
      <c r="R132" s="272">
        <v>0.35</v>
      </c>
      <c r="S132" s="274" t="s">
        <v>32</v>
      </c>
      <c r="T132" s="272" t="s">
        <v>33</v>
      </c>
      <c r="U132" s="271" t="s">
        <v>371</v>
      </c>
      <c r="V132" s="271" t="s">
        <v>24</v>
      </c>
      <c r="W132" s="294">
        <v>0.83</v>
      </c>
      <c r="X132" s="294">
        <v>0.17</v>
      </c>
      <c r="Y132" s="294">
        <v>0</v>
      </c>
      <c r="Z132" s="294">
        <v>0.7</v>
      </c>
      <c r="AA132" s="294">
        <v>0.3</v>
      </c>
      <c r="AB132" s="295">
        <v>0</v>
      </c>
    </row>
    <row r="133" spans="1:28" s="14" customFormat="1" ht="15" customHeight="1">
      <c r="A133" s="270" t="s">
        <v>1500</v>
      </c>
      <c r="B133" s="322" t="s">
        <v>109</v>
      </c>
      <c r="C133" s="272" t="s">
        <v>24</v>
      </c>
      <c r="D133" s="272" t="s">
        <v>24</v>
      </c>
      <c r="E133" s="272"/>
      <c r="F133" s="272" t="s">
        <v>24</v>
      </c>
      <c r="G133" s="332" t="s">
        <v>24</v>
      </c>
      <c r="H133" s="272"/>
      <c r="I133" s="272"/>
      <c r="J133" s="272"/>
      <c r="K133" s="272"/>
      <c r="L133" s="272">
        <v>2</v>
      </c>
      <c r="M133" s="323">
        <v>3</v>
      </c>
      <c r="N133" s="324" t="s">
        <v>25</v>
      </c>
      <c r="O133" s="272" t="s">
        <v>28</v>
      </c>
      <c r="P133" s="272" t="s">
        <v>29</v>
      </c>
      <c r="Q133" s="272">
        <v>0.34</v>
      </c>
      <c r="R133" s="272">
        <v>0.35</v>
      </c>
      <c r="S133" s="274" t="s">
        <v>32</v>
      </c>
      <c r="T133" s="272" t="s">
        <v>33</v>
      </c>
      <c r="U133" s="271" t="s">
        <v>371</v>
      </c>
      <c r="V133" s="271" t="s">
        <v>24</v>
      </c>
      <c r="W133" s="294">
        <v>0.83</v>
      </c>
      <c r="X133" s="294">
        <v>0.17</v>
      </c>
      <c r="Y133" s="294">
        <v>0</v>
      </c>
      <c r="Z133" s="294">
        <v>0.7</v>
      </c>
      <c r="AA133" s="294">
        <v>0.3</v>
      </c>
      <c r="AB133" s="295">
        <v>0</v>
      </c>
    </row>
    <row r="134" spans="1:28" s="14" customFormat="1" ht="15" customHeight="1">
      <c r="A134" s="270" t="s">
        <v>1501</v>
      </c>
      <c r="B134" s="322" t="s">
        <v>106</v>
      </c>
      <c r="C134" s="272" t="s">
        <v>24</v>
      </c>
      <c r="D134" s="272" t="s">
        <v>24</v>
      </c>
      <c r="E134" s="272"/>
      <c r="F134" s="272" t="s">
        <v>24</v>
      </c>
      <c r="G134" s="332" t="s">
        <v>24</v>
      </c>
      <c r="H134" s="272"/>
      <c r="I134" s="272"/>
      <c r="J134" s="272"/>
      <c r="K134" s="272"/>
      <c r="L134" s="272">
        <v>2</v>
      </c>
      <c r="M134" s="323">
        <v>3</v>
      </c>
      <c r="N134" s="324" t="s">
        <v>25</v>
      </c>
      <c r="O134" s="272" t="s">
        <v>28</v>
      </c>
      <c r="P134" s="272" t="s">
        <v>29</v>
      </c>
      <c r="Q134" s="272">
        <v>0.34</v>
      </c>
      <c r="R134" s="272">
        <v>0.35</v>
      </c>
      <c r="S134" s="274" t="s">
        <v>32</v>
      </c>
      <c r="T134" s="272" t="s">
        <v>33</v>
      </c>
      <c r="U134" s="271" t="s">
        <v>371</v>
      </c>
      <c r="V134" s="271" t="s">
        <v>24</v>
      </c>
      <c r="W134" s="294">
        <v>0.83</v>
      </c>
      <c r="X134" s="294">
        <v>0.17</v>
      </c>
      <c r="Y134" s="294">
        <v>0</v>
      </c>
      <c r="Z134" s="294">
        <v>0.7</v>
      </c>
      <c r="AA134" s="294">
        <v>0.3</v>
      </c>
      <c r="AB134" s="295">
        <v>0</v>
      </c>
    </row>
    <row r="135" spans="1:28" s="288" customFormat="1" ht="15" customHeight="1" thickBot="1">
      <c r="A135" s="310" t="s">
        <v>1502</v>
      </c>
      <c r="B135" s="311" t="s">
        <v>574</v>
      </c>
      <c r="C135" s="296" t="s">
        <v>24</v>
      </c>
      <c r="D135" s="296" t="s">
        <v>24</v>
      </c>
      <c r="E135" s="296"/>
      <c r="F135" s="296" t="s">
        <v>24</v>
      </c>
      <c r="G135" s="304" t="s">
        <v>24</v>
      </c>
      <c r="H135" s="296"/>
      <c r="I135" s="296"/>
      <c r="J135" s="296"/>
      <c r="K135" s="296"/>
      <c r="L135" s="296">
        <v>2</v>
      </c>
      <c r="M135" s="296">
        <v>3</v>
      </c>
      <c r="N135" s="296" t="s">
        <v>25</v>
      </c>
      <c r="O135" s="296" t="s">
        <v>28</v>
      </c>
      <c r="P135" s="296" t="s">
        <v>29</v>
      </c>
      <c r="Q135" s="296">
        <v>0.34</v>
      </c>
      <c r="R135" s="296">
        <v>0.35</v>
      </c>
      <c r="S135" s="274" t="s">
        <v>32</v>
      </c>
      <c r="T135" s="296" t="s">
        <v>33</v>
      </c>
      <c r="U135" s="300" t="s">
        <v>371</v>
      </c>
      <c r="V135" s="300" t="s">
        <v>24</v>
      </c>
      <c r="W135" s="301">
        <v>0.83</v>
      </c>
      <c r="X135" s="301">
        <v>0.17</v>
      </c>
      <c r="Y135" s="301">
        <v>0</v>
      </c>
      <c r="Z135" s="301">
        <v>0.7</v>
      </c>
      <c r="AA135" s="301">
        <v>0.3</v>
      </c>
      <c r="AB135" s="302">
        <v>0</v>
      </c>
    </row>
    <row r="136" spans="1:28" s="14" customFormat="1" ht="15" customHeight="1">
      <c r="A136" s="265" t="s">
        <v>1503</v>
      </c>
      <c r="B136" s="319" t="s">
        <v>97</v>
      </c>
      <c r="C136" s="267" t="s">
        <v>24</v>
      </c>
      <c r="D136" s="267" t="s">
        <v>24</v>
      </c>
      <c r="E136" s="267"/>
      <c r="F136" s="267" t="s">
        <v>24</v>
      </c>
      <c r="G136" s="330" t="s">
        <v>24</v>
      </c>
      <c r="H136" s="267"/>
      <c r="I136" s="267"/>
      <c r="J136" s="267"/>
      <c r="K136" s="267"/>
      <c r="L136" s="267">
        <v>2</v>
      </c>
      <c r="M136" s="320">
        <v>3</v>
      </c>
      <c r="N136" s="321" t="s">
        <v>25</v>
      </c>
      <c r="O136" s="267" t="s">
        <v>28</v>
      </c>
      <c r="P136" s="267" t="s">
        <v>334</v>
      </c>
      <c r="Q136" s="269">
        <v>0.26</v>
      </c>
      <c r="R136" s="269">
        <v>0.4</v>
      </c>
      <c r="S136" s="269" t="s">
        <v>32</v>
      </c>
      <c r="T136" s="267" t="s">
        <v>383</v>
      </c>
      <c r="U136" s="267" t="s">
        <v>24</v>
      </c>
      <c r="V136" s="267" t="s">
        <v>24</v>
      </c>
      <c r="W136" s="286">
        <v>0.84</v>
      </c>
      <c r="X136" s="286">
        <v>0.11</v>
      </c>
      <c r="Y136" s="286">
        <v>0.05</v>
      </c>
      <c r="Z136" s="286">
        <v>0.76</v>
      </c>
      <c r="AA136" s="286">
        <v>0.17</v>
      </c>
      <c r="AB136" s="287">
        <v>0.07</v>
      </c>
    </row>
    <row r="137" spans="1:28" s="14" customFormat="1" ht="15" customHeight="1">
      <c r="A137" s="270" t="s">
        <v>1504</v>
      </c>
      <c r="B137" s="322" t="s">
        <v>100</v>
      </c>
      <c r="C137" s="272" t="s">
        <v>24</v>
      </c>
      <c r="D137" s="272" t="s">
        <v>24</v>
      </c>
      <c r="E137" s="272"/>
      <c r="F137" s="272" t="s">
        <v>24</v>
      </c>
      <c r="G137" s="332" t="s">
        <v>24</v>
      </c>
      <c r="H137" s="272"/>
      <c r="I137" s="272"/>
      <c r="J137" s="272"/>
      <c r="K137" s="272"/>
      <c r="L137" s="272">
        <v>2</v>
      </c>
      <c r="M137" s="323">
        <v>3</v>
      </c>
      <c r="N137" s="324" t="s">
        <v>25</v>
      </c>
      <c r="O137" s="272" t="s">
        <v>28</v>
      </c>
      <c r="P137" s="272" t="s">
        <v>334</v>
      </c>
      <c r="Q137" s="274">
        <v>0.26</v>
      </c>
      <c r="R137" s="274">
        <v>0.4</v>
      </c>
      <c r="S137" s="274" t="s">
        <v>32</v>
      </c>
      <c r="T137" s="272" t="s">
        <v>383</v>
      </c>
      <c r="U137" s="272" t="s">
        <v>24</v>
      </c>
      <c r="V137" s="272" t="s">
        <v>24</v>
      </c>
      <c r="W137" s="294">
        <v>0.82</v>
      </c>
      <c r="X137" s="294">
        <v>0.13</v>
      </c>
      <c r="Y137" s="294">
        <v>0.05</v>
      </c>
      <c r="Z137" s="294">
        <v>0.75</v>
      </c>
      <c r="AA137" s="294">
        <v>0.18</v>
      </c>
      <c r="AB137" s="295">
        <v>0.07</v>
      </c>
    </row>
    <row r="138" spans="1:28" s="14" customFormat="1" ht="15" customHeight="1">
      <c r="A138" s="270" t="s">
        <v>1505</v>
      </c>
      <c r="B138" s="322" t="s">
        <v>98</v>
      </c>
      <c r="C138" s="272" t="s">
        <v>24</v>
      </c>
      <c r="D138" s="272" t="s">
        <v>24</v>
      </c>
      <c r="E138" s="272"/>
      <c r="F138" s="272" t="s">
        <v>24</v>
      </c>
      <c r="G138" s="332" t="s">
        <v>24</v>
      </c>
      <c r="H138" s="272"/>
      <c r="I138" s="272"/>
      <c r="J138" s="272"/>
      <c r="K138" s="272"/>
      <c r="L138" s="272">
        <v>2</v>
      </c>
      <c r="M138" s="323">
        <v>3</v>
      </c>
      <c r="N138" s="324" t="s">
        <v>25</v>
      </c>
      <c r="O138" s="272" t="s">
        <v>28</v>
      </c>
      <c r="P138" s="272" t="s">
        <v>334</v>
      </c>
      <c r="Q138" s="274">
        <v>0.26</v>
      </c>
      <c r="R138" s="274">
        <v>0.4</v>
      </c>
      <c r="S138" s="274" t="s">
        <v>32</v>
      </c>
      <c r="T138" s="272" t="s">
        <v>383</v>
      </c>
      <c r="U138" s="272" t="s">
        <v>24</v>
      </c>
      <c r="V138" s="272" t="s">
        <v>24</v>
      </c>
      <c r="W138" s="294">
        <v>0.86</v>
      </c>
      <c r="X138" s="294">
        <v>0.1</v>
      </c>
      <c r="Y138" s="294">
        <v>0.04</v>
      </c>
      <c r="Z138" s="294">
        <v>0.78</v>
      </c>
      <c r="AA138" s="294">
        <v>0.16</v>
      </c>
      <c r="AB138" s="295">
        <v>0.06</v>
      </c>
    </row>
    <row r="139" spans="1:28" s="14" customFormat="1" ht="15" customHeight="1" thickBot="1">
      <c r="A139" s="276" t="s">
        <v>1506</v>
      </c>
      <c r="B139" s="325" t="s">
        <v>99</v>
      </c>
      <c r="C139" s="278" t="s">
        <v>24</v>
      </c>
      <c r="D139" s="278" t="s">
        <v>24</v>
      </c>
      <c r="E139" s="278"/>
      <c r="F139" s="278" t="s">
        <v>24</v>
      </c>
      <c r="G139" s="334" t="s">
        <v>24</v>
      </c>
      <c r="H139" s="278"/>
      <c r="I139" s="278"/>
      <c r="J139" s="278"/>
      <c r="K139" s="278"/>
      <c r="L139" s="278">
        <v>2</v>
      </c>
      <c r="M139" s="326">
        <v>3</v>
      </c>
      <c r="N139" s="327" t="s">
        <v>25</v>
      </c>
      <c r="O139" s="278" t="s">
        <v>28</v>
      </c>
      <c r="P139" s="278" t="s">
        <v>334</v>
      </c>
      <c r="Q139" s="280">
        <v>0.26</v>
      </c>
      <c r="R139" s="280">
        <v>0.4</v>
      </c>
      <c r="S139" s="280" t="s">
        <v>32</v>
      </c>
      <c r="T139" s="278" t="s">
        <v>383</v>
      </c>
      <c r="U139" s="278" t="s">
        <v>24</v>
      </c>
      <c r="V139" s="278" t="s">
        <v>24</v>
      </c>
      <c r="W139" s="301">
        <v>0.83</v>
      </c>
      <c r="X139" s="301">
        <v>0.15</v>
      </c>
      <c r="Y139" s="301">
        <v>0.02</v>
      </c>
      <c r="Z139" s="301">
        <v>0.75</v>
      </c>
      <c r="AA139" s="301">
        <v>0.21</v>
      </c>
      <c r="AB139" s="302">
        <v>0.04</v>
      </c>
    </row>
    <row r="140" spans="1:28" s="14" customFormat="1" ht="15" customHeight="1" thickBot="1">
      <c r="A140" s="265" t="s">
        <v>1507</v>
      </c>
      <c r="B140" s="319" t="s">
        <v>92</v>
      </c>
      <c r="C140" s="267"/>
      <c r="D140" s="267" t="s">
        <v>24</v>
      </c>
      <c r="E140" s="267" t="s">
        <v>24</v>
      </c>
      <c r="F140" s="267" t="s">
        <v>24</v>
      </c>
      <c r="G140" s="330" t="s">
        <v>24</v>
      </c>
      <c r="H140" s="267"/>
      <c r="I140" s="267"/>
      <c r="J140" s="267"/>
      <c r="K140" s="267"/>
      <c r="L140" s="267">
        <v>3</v>
      </c>
      <c r="M140" s="320">
        <v>3</v>
      </c>
      <c r="N140" s="267" t="s">
        <v>36</v>
      </c>
      <c r="O140" s="267" t="s">
        <v>37</v>
      </c>
      <c r="P140" s="267" t="s">
        <v>38</v>
      </c>
      <c r="Q140" s="269">
        <v>0.47</v>
      </c>
      <c r="R140" s="267">
        <v>0.34</v>
      </c>
      <c r="S140" s="328" t="s">
        <v>32</v>
      </c>
      <c r="T140" s="267" t="s">
        <v>39</v>
      </c>
      <c r="U140" s="267" t="s">
        <v>371</v>
      </c>
      <c r="V140" s="267" t="s">
        <v>371</v>
      </c>
      <c r="W140" s="286">
        <v>0.92</v>
      </c>
      <c r="X140" s="286">
        <v>0.08</v>
      </c>
      <c r="Y140" s="286">
        <v>0</v>
      </c>
      <c r="Z140" s="286" t="s">
        <v>371</v>
      </c>
      <c r="AA140" s="286" t="s">
        <v>371</v>
      </c>
      <c r="AB140" s="287" t="s">
        <v>371</v>
      </c>
    </row>
    <row r="141" spans="1:28" s="14" customFormat="1" ht="15" customHeight="1">
      <c r="A141" s="305" t="s">
        <v>1508</v>
      </c>
      <c r="B141" s="306" t="s">
        <v>576</v>
      </c>
      <c r="C141" s="281" t="s">
        <v>24</v>
      </c>
      <c r="D141" s="281" t="s">
        <v>24</v>
      </c>
      <c r="E141" s="281"/>
      <c r="F141" s="281" t="s">
        <v>24</v>
      </c>
      <c r="G141" s="282" t="s">
        <v>24</v>
      </c>
      <c r="H141" s="281"/>
      <c r="I141" s="281"/>
      <c r="J141" s="281"/>
      <c r="K141" s="281"/>
      <c r="L141" s="283">
        <v>4</v>
      </c>
      <c r="M141" s="283">
        <v>4</v>
      </c>
      <c r="N141" s="281" t="s">
        <v>35</v>
      </c>
      <c r="O141" s="281" t="s">
        <v>34</v>
      </c>
      <c r="P141" s="281" t="s">
        <v>334</v>
      </c>
      <c r="Q141" s="284">
        <v>0.17</v>
      </c>
      <c r="R141" s="281">
        <v>0.36</v>
      </c>
      <c r="S141" s="328" t="s">
        <v>32</v>
      </c>
      <c r="T141" s="281" t="s">
        <v>33</v>
      </c>
      <c r="U141" s="285" t="s">
        <v>371</v>
      </c>
      <c r="V141" s="285" t="s">
        <v>371</v>
      </c>
      <c r="W141" s="286">
        <v>0.49</v>
      </c>
      <c r="X141" s="286">
        <v>0.42</v>
      </c>
      <c r="Y141" s="286">
        <v>0.09</v>
      </c>
      <c r="Z141" s="286">
        <v>0.51</v>
      </c>
      <c r="AA141" s="286">
        <v>0.4</v>
      </c>
      <c r="AB141" s="287">
        <v>0.09</v>
      </c>
    </row>
    <row r="142" spans="1:28" s="14" customFormat="1" ht="15" customHeight="1">
      <c r="A142" s="307" t="s">
        <v>1509</v>
      </c>
      <c r="B142" s="308" t="s">
        <v>578</v>
      </c>
      <c r="C142" s="289" t="s">
        <v>24</v>
      </c>
      <c r="D142" s="289" t="s">
        <v>24</v>
      </c>
      <c r="E142" s="289"/>
      <c r="F142" s="289" t="s">
        <v>24</v>
      </c>
      <c r="G142" s="290" t="s">
        <v>24</v>
      </c>
      <c r="H142" s="289"/>
      <c r="I142" s="289"/>
      <c r="J142" s="289"/>
      <c r="K142" s="289"/>
      <c r="L142" s="291">
        <v>4</v>
      </c>
      <c r="M142" s="291">
        <v>4</v>
      </c>
      <c r="N142" s="289" t="s">
        <v>35</v>
      </c>
      <c r="O142" s="289" t="s">
        <v>34</v>
      </c>
      <c r="P142" s="289" t="s">
        <v>334</v>
      </c>
      <c r="Q142" s="292">
        <v>0.17</v>
      </c>
      <c r="R142" s="289">
        <v>0.36</v>
      </c>
      <c r="S142" s="274" t="s">
        <v>32</v>
      </c>
      <c r="T142" s="289" t="s">
        <v>33</v>
      </c>
      <c r="U142" s="293" t="s">
        <v>371</v>
      </c>
      <c r="V142" s="293" t="s">
        <v>371</v>
      </c>
      <c r="W142" s="294">
        <v>0.48</v>
      </c>
      <c r="X142" s="294">
        <v>0.46</v>
      </c>
      <c r="Y142" s="294">
        <v>0.06</v>
      </c>
      <c r="Z142" s="294">
        <v>0.5</v>
      </c>
      <c r="AA142" s="294">
        <v>0.42</v>
      </c>
      <c r="AB142" s="295">
        <v>0.08</v>
      </c>
    </row>
    <row r="143" spans="1:28" s="14" customFormat="1" ht="15" customHeight="1">
      <c r="A143" s="307" t="s">
        <v>1510</v>
      </c>
      <c r="B143" s="308" t="s">
        <v>580</v>
      </c>
      <c r="C143" s="289" t="s">
        <v>24</v>
      </c>
      <c r="D143" s="289" t="s">
        <v>24</v>
      </c>
      <c r="E143" s="289"/>
      <c r="F143" s="289" t="s">
        <v>24</v>
      </c>
      <c r="G143" s="290" t="s">
        <v>24</v>
      </c>
      <c r="H143" s="289"/>
      <c r="I143" s="289"/>
      <c r="J143" s="289"/>
      <c r="K143" s="289"/>
      <c r="L143" s="291">
        <v>4</v>
      </c>
      <c r="M143" s="291">
        <v>4</v>
      </c>
      <c r="N143" s="289" t="s">
        <v>35</v>
      </c>
      <c r="O143" s="289" t="s">
        <v>34</v>
      </c>
      <c r="P143" s="289" t="s">
        <v>334</v>
      </c>
      <c r="Q143" s="292">
        <v>0.17</v>
      </c>
      <c r="R143" s="289">
        <v>0.36</v>
      </c>
      <c r="S143" s="274" t="s">
        <v>32</v>
      </c>
      <c r="T143" s="289" t="s">
        <v>33</v>
      </c>
      <c r="U143" s="293" t="s">
        <v>371</v>
      </c>
      <c r="V143" s="293" t="s">
        <v>371</v>
      </c>
      <c r="W143" s="294">
        <v>0.46</v>
      </c>
      <c r="X143" s="294">
        <v>0.5</v>
      </c>
      <c r="Y143" s="294">
        <v>0.04</v>
      </c>
      <c r="Z143" s="294">
        <v>0.5</v>
      </c>
      <c r="AA143" s="294">
        <v>0.44</v>
      </c>
      <c r="AB143" s="295">
        <v>0.06</v>
      </c>
    </row>
    <row r="144" spans="1:28" s="14" customFormat="1" ht="15" customHeight="1">
      <c r="A144" s="307" t="s">
        <v>1511</v>
      </c>
      <c r="B144" s="308" t="s">
        <v>582</v>
      </c>
      <c r="C144" s="289" t="s">
        <v>24</v>
      </c>
      <c r="D144" s="289" t="s">
        <v>24</v>
      </c>
      <c r="E144" s="289"/>
      <c r="F144" s="289" t="s">
        <v>24</v>
      </c>
      <c r="G144" s="290" t="s">
        <v>24</v>
      </c>
      <c r="H144" s="289"/>
      <c r="I144" s="289"/>
      <c r="J144" s="289"/>
      <c r="K144" s="289"/>
      <c r="L144" s="291">
        <v>4</v>
      </c>
      <c r="M144" s="291">
        <v>4</v>
      </c>
      <c r="N144" s="289" t="s">
        <v>35</v>
      </c>
      <c r="O144" s="289" t="s">
        <v>34</v>
      </c>
      <c r="P144" s="289" t="s">
        <v>334</v>
      </c>
      <c r="Q144" s="292">
        <v>0.17</v>
      </c>
      <c r="R144" s="289">
        <v>0.36</v>
      </c>
      <c r="S144" s="274" t="s">
        <v>32</v>
      </c>
      <c r="T144" s="289" t="s">
        <v>33</v>
      </c>
      <c r="U144" s="293" t="s">
        <v>371</v>
      </c>
      <c r="V144" s="293" t="s">
        <v>371</v>
      </c>
      <c r="W144" s="294">
        <v>0.49</v>
      </c>
      <c r="X144" s="294">
        <v>0.4</v>
      </c>
      <c r="Y144" s="294">
        <v>0.11</v>
      </c>
      <c r="Z144" s="294">
        <v>0.5</v>
      </c>
      <c r="AA144" s="294">
        <v>0.39</v>
      </c>
      <c r="AB144" s="295">
        <v>0.11</v>
      </c>
    </row>
    <row r="145" spans="1:28" s="14" customFormat="1" ht="15" customHeight="1">
      <c r="A145" s="307" t="s">
        <v>1512</v>
      </c>
      <c r="B145" s="308" t="s">
        <v>584</v>
      </c>
      <c r="C145" s="289" t="s">
        <v>24</v>
      </c>
      <c r="D145" s="289" t="s">
        <v>24</v>
      </c>
      <c r="E145" s="289"/>
      <c r="F145" s="289" t="s">
        <v>24</v>
      </c>
      <c r="G145" s="290" t="s">
        <v>24</v>
      </c>
      <c r="H145" s="289"/>
      <c r="I145" s="289"/>
      <c r="J145" s="289"/>
      <c r="K145" s="289"/>
      <c r="L145" s="291">
        <v>4</v>
      </c>
      <c r="M145" s="291">
        <v>4</v>
      </c>
      <c r="N145" s="289" t="s">
        <v>35</v>
      </c>
      <c r="O145" s="289" t="s">
        <v>34</v>
      </c>
      <c r="P145" s="289" t="s">
        <v>334</v>
      </c>
      <c r="Q145" s="292">
        <v>0.17</v>
      </c>
      <c r="R145" s="289">
        <v>0.36</v>
      </c>
      <c r="S145" s="274" t="s">
        <v>32</v>
      </c>
      <c r="T145" s="289" t="s">
        <v>33</v>
      </c>
      <c r="U145" s="293" t="s">
        <v>371</v>
      </c>
      <c r="V145" s="293" t="s">
        <v>371</v>
      </c>
      <c r="W145" s="294">
        <v>0.47</v>
      </c>
      <c r="X145" s="294">
        <v>0.46</v>
      </c>
      <c r="Y145" s="294">
        <v>0.07</v>
      </c>
      <c r="Z145" s="294">
        <v>0.49</v>
      </c>
      <c r="AA145" s="294">
        <v>0.42</v>
      </c>
      <c r="AB145" s="295">
        <v>0.09</v>
      </c>
    </row>
    <row r="146" spans="1:28" s="14" customFormat="1" ht="15" customHeight="1" thickBot="1">
      <c r="A146" s="310" t="s">
        <v>1513</v>
      </c>
      <c r="B146" s="311" t="s">
        <v>586</v>
      </c>
      <c r="C146" s="296" t="s">
        <v>24</v>
      </c>
      <c r="D146" s="296" t="s">
        <v>24</v>
      </c>
      <c r="E146" s="296"/>
      <c r="F146" s="296" t="s">
        <v>24</v>
      </c>
      <c r="G146" s="297" t="s">
        <v>24</v>
      </c>
      <c r="H146" s="296"/>
      <c r="I146" s="296"/>
      <c r="J146" s="296"/>
      <c r="K146" s="296"/>
      <c r="L146" s="298">
        <v>4</v>
      </c>
      <c r="M146" s="298">
        <v>4</v>
      </c>
      <c r="N146" s="296" t="s">
        <v>35</v>
      </c>
      <c r="O146" s="296" t="s">
        <v>34</v>
      </c>
      <c r="P146" s="296" t="s">
        <v>334</v>
      </c>
      <c r="Q146" s="299">
        <v>0.17</v>
      </c>
      <c r="R146" s="296">
        <v>0.36</v>
      </c>
      <c r="S146" s="280" t="s">
        <v>32</v>
      </c>
      <c r="T146" s="296" t="s">
        <v>33</v>
      </c>
      <c r="U146" s="300" t="s">
        <v>371</v>
      </c>
      <c r="V146" s="300" t="s">
        <v>371</v>
      </c>
      <c r="W146" s="301">
        <v>0.44</v>
      </c>
      <c r="X146" s="301">
        <v>0.52</v>
      </c>
      <c r="Y146" s="301">
        <v>0.04</v>
      </c>
      <c r="Z146" s="301">
        <v>0.49</v>
      </c>
      <c r="AA146" s="301">
        <v>0.45</v>
      </c>
      <c r="AB146" s="302">
        <v>0.06</v>
      </c>
    </row>
    <row r="147" spans="1:28" s="14" customFormat="1" ht="15" customHeight="1">
      <c r="A147" s="265" t="s">
        <v>1514</v>
      </c>
      <c r="B147" s="319" t="s">
        <v>132</v>
      </c>
      <c r="C147" s="267"/>
      <c r="D147" s="267" t="s">
        <v>24</v>
      </c>
      <c r="E147" s="267"/>
      <c r="F147" s="267" t="s">
        <v>24</v>
      </c>
      <c r="G147" s="330" t="s">
        <v>24</v>
      </c>
      <c r="H147" s="267"/>
      <c r="I147" s="267"/>
      <c r="J147" s="267"/>
      <c r="K147" s="267"/>
      <c r="L147" s="267">
        <v>3</v>
      </c>
      <c r="M147" s="320">
        <v>4</v>
      </c>
      <c r="N147" s="267" t="s">
        <v>35</v>
      </c>
      <c r="O147" s="267" t="s">
        <v>34</v>
      </c>
      <c r="P147" s="267" t="s">
        <v>27</v>
      </c>
      <c r="Q147" s="269">
        <v>0.27</v>
      </c>
      <c r="R147" s="267">
        <v>0.49</v>
      </c>
      <c r="S147" s="328" t="s">
        <v>32</v>
      </c>
      <c r="T147" s="267" t="s">
        <v>33</v>
      </c>
      <c r="U147" s="267" t="s">
        <v>24</v>
      </c>
      <c r="V147" s="267" t="s">
        <v>371</v>
      </c>
      <c r="W147" s="294">
        <v>0.59</v>
      </c>
      <c r="X147" s="294">
        <v>0.04</v>
      </c>
      <c r="Y147" s="294">
        <v>0.37</v>
      </c>
      <c r="Z147" s="294">
        <v>0.57</v>
      </c>
      <c r="AA147" s="294">
        <v>0.08</v>
      </c>
      <c r="AB147" s="295">
        <v>0.35</v>
      </c>
    </row>
    <row r="148" spans="1:28" s="14" customFormat="1" ht="15" customHeight="1">
      <c r="A148" s="270" t="s">
        <v>1515</v>
      </c>
      <c r="B148" s="322" t="s">
        <v>131</v>
      </c>
      <c r="C148" s="272"/>
      <c r="D148" s="272" t="s">
        <v>24</v>
      </c>
      <c r="E148" s="272"/>
      <c r="F148" s="272" t="s">
        <v>24</v>
      </c>
      <c r="G148" s="332" t="s">
        <v>24</v>
      </c>
      <c r="H148" s="272"/>
      <c r="I148" s="272"/>
      <c r="J148" s="272"/>
      <c r="K148" s="272"/>
      <c r="L148" s="272">
        <v>3</v>
      </c>
      <c r="M148" s="323">
        <v>4</v>
      </c>
      <c r="N148" s="272" t="s">
        <v>35</v>
      </c>
      <c r="O148" s="272" t="s">
        <v>34</v>
      </c>
      <c r="P148" s="272" t="s">
        <v>27</v>
      </c>
      <c r="Q148" s="274">
        <v>0.27</v>
      </c>
      <c r="R148" s="272">
        <v>0.49</v>
      </c>
      <c r="S148" s="274" t="s">
        <v>32</v>
      </c>
      <c r="T148" s="272" t="s">
        <v>33</v>
      </c>
      <c r="U148" s="272" t="s">
        <v>24</v>
      </c>
      <c r="V148" s="272" t="s">
        <v>371</v>
      </c>
      <c r="W148" s="294">
        <v>0.57</v>
      </c>
      <c r="X148" s="294">
        <v>0.12</v>
      </c>
      <c r="Y148" s="294">
        <v>0.31</v>
      </c>
      <c r="Z148" s="294">
        <v>0.56</v>
      </c>
      <c r="AA148" s="294">
        <v>0.13</v>
      </c>
      <c r="AB148" s="295">
        <v>0.31</v>
      </c>
    </row>
    <row r="149" spans="1:28" s="14" customFormat="1" ht="15" customHeight="1">
      <c r="A149" s="270" t="s">
        <v>1516</v>
      </c>
      <c r="B149" s="322" t="s">
        <v>135</v>
      </c>
      <c r="C149" s="272"/>
      <c r="D149" s="272" t="s">
        <v>24</v>
      </c>
      <c r="E149" s="272"/>
      <c r="F149" s="272" t="s">
        <v>24</v>
      </c>
      <c r="G149" s="332" t="s">
        <v>24</v>
      </c>
      <c r="H149" s="272"/>
      <c r="I149" s="272"/>
      <c r="J149" s="272"/>
      <c r="K149" s="272"/>
      <c r="L149" s="272">
        <v>3</v>
      </c>
      <c r="M149" s="323">
        <v>4</v>
      </c>
      <c r="N149" s="272" t="s">
        <v>35</v>
      </c>
      <c r="O149" s="272" t="s">
        <v>34</v>
      </c>
      <c r="P149" s="272" t="s">
        <v>27</v>
      </c>
      <c r="Q149" s="274">
        <v>0.27</v>
      </c>
      <c r="R149" s="272">
        <v>0.49</v>
      </c>
      <c r="S149" s="274" t="s">
        <v>32</v>
      </c>
      <c r="T149" s="272" t="s">
        <v>33</v>
      </c>
      <c r="U149" s="272" t="s">
        <v>24</v>
      </c>
      <c r="V149" s="272" t="s">
        <v>371</v>
      </c>
      <c r="W149" s="294">
        <v>0.17</v>
      </c>
      <c r="X149" s="294">
        <v>0.78</v>
      </c>
      <c r="Y149" s="294">
        <v>0.05</v>
      </c>
      <c r="Z149" s="294">
        <v>0.39</v>
      </c>
      <c r="AA149" s="294">
        <v>0.4</v>
      </c>
      <c r="AB149" s="295">
        <v>0.21</v>
      </c>
    </row>
    <row r="150" spans="1:28" s="14" customFormat="1" ht="15" customHeight="1" thickBot="1">
      <c r="A150" s="276" t="s">
        <v>1517</v>
      </c>
      <c r="B150" s="325" t="s">
        <v>130</v>
      </c>
      <c r="C150" s="278"/>
      <c r="D150" s="278" t="s">
        <v>24</v>
      </c>
      <c r="E150" s="278"/>
      <c r="F150" s="278" t="s">
        <v>24</v>
      </c>
      <c r="G150" s="334" t="s">
        <v>24</v>
      </c>
      <c r="H150" s="278"/>
      <c r="I150" s="278"/>
      <c r="J150" s="278"/>
      <c r="K150" s="278"/>
      <c r="L150" s="278">
        <v>3</v>
      </c>
      <c r="M150" s="326">
        <v>4</v>
      </c>
      <c r="N150" s="278" t="s">
        <v>35</v>
      </c>
      <c r="O150" s="278" t="s">
        <v>34</v>
      </c>
      <c r="P150" s="278" t="s">
        <v>27</v>
      </c>
      <c r="Q150" s="280">
        <v>0.27</v>
      </c>
      <c r="R150" s="278">
        <v>0.49</v>
      </c>
      <c r="S150" s="280" t="s">
        <v>32</v>
      </c>
      <c r="T150" s="278" t="s">
        <v>33</v>
      </c>
      <c r="U150" s="278" t="s">
        <v>24</v>
      </c>
      <c r="V150" s="278" t="s">
        <v>371</v>
      </c>
      <c r="W150" s="294">
        <v>0.14</v>
      </c>
      <c r="X150" s="294">
        <v>0.8</v>
      </c>
      <c r="Y150" s="294">
        <v>0.06</v>
      </c>
      <c r="Z150" s="294">
        <v>0.4</v>
      </c>
      <c r="AA150" s="294">
        <v>0.34</v>
      </c>
      <c r="AB150" s="295">
        <v>0.26</v>
      </c>
    </row>
    <row r="151" spans="1:28" s="14" customFormat="1" ht="15" customHeight="1">
      <c r="A151" s="265" t="s">
        <v>1518</v>
      </c>
      <c r="B151" s="319" t="s">
        <v>128</v>
      </c>
      <c r="C151" s="267"/>
      <c r="D151" s="267" t="s">
        <v>24</v>
      </c>
      <c r="E151" s="267"/>
      <c r="F151" s="267" t="s">
        <v>24</v>
      </c>
      <c r="G151" s="330" t="s">
        <v>24</v>
      </c>
      <c r="H151" s="267"/>
      <c r="I151" s="267"/>
      <c r="J151" s="267"/>
      <c r="K151" s="267"/>
      <c r="L151" s="267">
        <v>3</v>
      </c>
      <c r="M151" s="320">
        <v>4</v>
      </c>
      <c r="N151" s="267" t="s">
        <v>35</v>
      </c>
      <c r="O151" s="267" t="s">
        <v>34</v>
      </c>
      <c r="P151" s="267" t="s">
        <v>27</v>
      </c>
      <c r="Q151" s="269">
        <v>0.27</v>
      </c>
      <c r="R151" s="267">
        <v>0.49</v>
      </c>
      <c r="S151" s="328" t="s">
        <v>32</v>
      </c>
      <c r="T151" s="267" t="s">
        <v>33</v>
      </c>
      <c r="U151" s="267" t="s">
        <v>24</v>
      </c>
      <c r="V151" s="267" t="s">
        <v>371</v>
      </c>
      <c r="W151" s="286">
        <v>0.61</v>
      </c>
      <c r="X151" s="286">
        <v>0.02</v>
      </c>
      <c r="Y151" s="286">
        <v>0.37</v>
      </c>
      <c r="Z151" s="286">
        <v>0.58</v>
      </c>
      <c r="AA151" s="286">
        <v>0.06</v>
      </c>
      <c r="AB151" s="287">
        <v>0.36</v>
      </c>
    </row>
    <row r="152" spans="1:28" s="14" customFormat="1" ht="15" customHeight="1">
      <c r="A152" s="270" t="s">
        <v>1519</v>
      </c>
      <c r="B152" s="322" t="s">
        <v>133</v>
      </c>
      <c r="C152" s="272"/>
      <c r="D152" s="272" t="s">
        <v>24</v>
      </c>
      <c r="E152" s="272"/>
      <c r="F152" s="272" t="s">
        <v>24</v>
      </c>
      <c r="G152" s="332" t="s">
        <v>24</v>
      </c>
      <c r="H152" s="272"/>
      <c r="I152" s="272"/>
      <c r="J152" s="272"/>
      <c r="K152" s="272"/>
      <c r="L152" s="272">
        <v>3</v>
      </c>
      <c r="M152" s="323">
        <v>4</v>
      </c>
      <c r="N152" s="272" t="s">
        <v>35</v>
      </c>
      <c r="O152" s="272" t="s">
        <v>34</v>
      </c>
      <c r="P152" s="272" t="s">
        <v>27</v>
      </c>
      <c r="Q152" s="274">
        <v>0.27</v>
      </c>
      <c r="R152" s="272">
        <v>0.49</v>
      </c>
      <c r="S152" s="274" t="s">
        <v>32</v>
      </c>
      <c r="T152" s="272" t="s">
        <v>33</v>
      </c>
      <c r="U152" s="272" t="s">
        <v>24</v>
      </c>
      <c r="V152" s="272" t="s">
        <v>371</v>
      </c>
      <c r="W152" s="294">
        <v>0.4</v>
      </c>
      <c r="X152" s="294">
        <v>0.44</v>
      </c>
      <c r="Y152" s="294">
        <v>0.16</v>
      </c>
      <c r="Z152" s="294">
        <v>0.5</v>
      </c>
      <c r="AA152" s="294">
        <v>0.26</v>
      </c>
      <c r="AB152" s="295">
        <v>0.24</v>
      </c>
    </row>
    <row r="153" spans="1:28" s="14" customFormat="1" ht="15" customHeight="1">
      <c r="A153" s="270" t="s">
        <v>1520</v>
      </c>
      <c r="B153" s="322" t="s">
        <v>134</v>
      </c>
      <c r="C153" s="272"/>
      <c r="D153" s="272" t="s">
        <v>24</v>
      </c>
      <c r="E153" s="272"/>
      <c r="F153" s="272" t="s">
        <v>24</v>
      </c>
      <c r="G153" s="332" t="s">
        <v>24</v>
      </c>
      <c r="H153" s="272"/>
      <c r="I153" s="272"/>
      <c r="J153" s="272"/>
      <c r="K153" s="272"/>
      <c r="L153" s="272">
        <v>3</v>
      </c>
      <c r="M153" s="323">
        <v>4</v>
      </c>
      <c r="N153" s="272" t="s">
        <v>35</v>
      </c>
      <c r="O153" s="272" t="s">
        <v>34</v>
      </c>
      <c r="P153" s="272" t="s">
        <v>27</v>
      </c>
      <c r="Q153" s="274">
        <v>0.27</v>
      </c>
      <c r="R153" s="272">
        <v>0.49</v>
      </c>
      <c r="S153" s="274" t="s">
        <v>32</v>
      </c>
      <c r="T153" s="272" t="s">
        <v>33</v>
      </c>
      <c r="U153" s="272" t="s">
        <v>24</v>
      </c>
      <c r="V153" s="272" t="s">
        <v>371</v>
      </c>
      <c r="W153" s="294">
        <v>0.25</v>
      </c>
      <c r="X153" s="294">
        <v>0.65</v>
      </c>
      <c r="Y153" s="294">
        <v>0.1</v>
      </c>
      <c r="Z153" s="294">
        <v>0.43</v>
      </c>
      <c r="AA153" s="294">
        <v>0.33</v>
      </c>
      <c r="AB153" s="295">
        <v>0.24</v>
      </c>
    </row>
    <row r="154" spans="1:28" s="372" customFormat="1" ht="15" customHeight="1">
      <c r="A154" s="307" t="s">
        <v>1521</v>
      </c>
      <c r="B154" s="308" t="s">
        <v>588</v>
      </c>
      <c r="C154" s="289"/>
      <c r="D154" s="289" t="s">
        <v>24</v>
      </c>
      <c r="E154" s="289"/>
      <c r="F154" s="289" t="s">
        <v>24</v>
      </c>
      <c r="G154" s="303" t="s">
        <v>24</v>
      </c>
      <c r="H154" s="289"/>
      <c r="I154" s="289"/>
      <c r="J154" s="289"/>
      <c r="K154" s="289"/>
      <c r="L154" s="289">
        <v>3</v>
      </c>
      <c r="M154" s="289">
        <v>4</v>
      </c>
      <c r="N154" s="289" t="s">
        <v>35</v>
      </c>
      <c r="O154" s="289" t="s">
        <v>34</v>
      </c>
      <c r="P154" s="289" t="s">
        <v>27</v>
      </c>
      <c r="Q154" s="292">
        <v>0.27</v>
      </c>
      <c r="R154" s="289">
        <v>0.49</v>
      </c>
      <c r="S154" s="274" t="s">
        <v>32</v>
      </c>
      <c r="T154" s="293" t="s">
        <v>33</v>
      </c>
      <c r="U154" s="293" t="s">
        <v>24</v>
      </c>
      <c r="V154" s="293" t="s">
        <v>371</v>
      </c>
      <c r="W154" s="294">
        <v>0.09</v>
      </c>
      <c r="X154" s="294">
        <v>0.88</v>
      </c>
      <c r="Y154" s="294">
        <v>0.03</v>
      </c>
      <c r="Z154" s="294">
        <v>0.35</v>
      </c>
      <c r="AA154" s="294">
        <v>0.46</v>
      </c>
      <c r="AB154" s="295">
        <v>0.19</v>
      </c>
    </row>
    <row r="155" spans="1:28" s="14" customFormat="1" ht="15" customHeight="1" thickBot="1">
      <c r="A155" s="276" t="s">
        <v>1522</v>
      </c>
      <c r="B155" s="325" t="s">
        <v>129</v>
      </c>
      <c r="C155" s="278"/>
      <c r="D155" s="278" t="s">
        <v>24</v>
      </c>
      <c r="E155" s="278"/>
      <c r="F155" s="278" t="s">
        <v>24</v>
      </c>
      <c r="G155" s="334" t="s">
        <v>24</v>
      </c>
      <c r="H155" s="278"/>
      <c r="I155" s="278"/>
      <c r="J155" s="278"/>
      <c r="K155" s="278"/>
      <c r="L155" s="278">
        <v>3</v>
      </c>
      <c r="M155" s="326">
        <v>4</v>
      </c>
      <c r="N155" s="278" t="s">
        <v>35</v>
      </c>
      <c r="O155" s="278" t="s">
        <v>34</v>
      </c>
      <c r="P155" s="278" t="s">
        <v>27</v>
      </c>
      <c r="Q155" s="280">
        <v>0.27</v>
      </c>
      <c r="R155" s="278">
        <v>0.49</v>
      </c>
      <c r="S155" s="274" t="s">
        <v>32</v>
      </c>
      <c r="T155" s="278" t="s">
        <v>33</v>
      </c>
      <c r="U155" s="278" t="s">
        <v>24</v>
      </c>
      <c r="V155" s="278" t="s">
        <v>371</v>
      </c>
      <c r="W155" s="294">
        <v>0.09</v>
      </c>
      <c r="X155" s="294">
        <v>0.89</v>
      </c>
      <c r="Y155" s="294">
        <v>0.02</v>
      </c>
      <c r="Z155" s="294">
        <v>0.34</v>
      </c>
      <c r="AA155" s="294">
        <v>0.48</v>
      </c>
      <c r="AB155" s="295">
        <v>0.18</v>
      </c>
    </row>
    <row r="156" spans="1:28" s="14" customFormat="1" ht="15" customHeight="1">
      <c r="A156" s="265" t="s">
        <v>1523</v>
      </c>
      <c r="B156" s="319" t="s">
        <v>332</v>
      </c>
      <c r="C156" s="267"/>
      <c r="D156" s="267"/>
      <c r="E156" s="267"/>
      <c r="F156" s="267" t="s">
        <v>24</v>
      </c>
      <c r="G156" s="330" t="s">
        <v>24</v>
      </c>
      <c r="H156" s="267"/>
      <c r="I156" s="267"/>
      <c r="J156" s="267"/>
      <c r="K156" s="267"/>
      <c r="L156" s="267">
        <v>3</v>
      </c>
      <c r="M156" s="320">
        <v>3</v>
      </c>
      <c r="N156" s="321" t="s">
        <v>25</v>
      </c>
      <c r="O156" s="267" t="s">
        <v>26</v>
      </c>
      <c r="P156" s="267" t="s">
        <v>334</v>
      </c>
      <c r="Q156" s="269">
        <v>0.17</v>
      </c>
      <c r="R156" s="267">
        <v>0.45</v>
      </c>
      <c r="S156" s="267" t="s">
        <v>32</v>
      </c>
      <c r="T156" s="267" t="s">
        <v>383</v>
      </c>
      <c r="U156" s="267" t="s">
        <v>24</v>
      </c>
      <c r="V156" s="267" t="s">
        <v>371</v>
      </c>
      <c r="W156" s="286">
        <v>0.48</v>
      </c>
      <c r="X156" s="286">
        <v>0.19</v>
      </c>
      <c r="Y156" s="286">
        <v>0.33</v>
      </c>
      <c r="Z156" s="286" t="s">
        <v>371</v>
      </c>
      <c r="AA156" s="286" t="s">
        <v>371</v>
      </c>
      <c r="AB156" s="287" t="s">
        <v>371</v>
      </c>
    </row>
    <row r="157" spans="1:28" s="14" customFormat="1" ht="15" customHeight="1">
      <c r="A157" s="337" t="s">
        <v>1524</v>
      </c>
      <c r="B157" s="338" t="s">
        <v>331</v>
      </c>
      <c r="C157" s="275"/>
      <c r="D157" s="275"/>
      <c r="E157" s="275"/>
      <c r="F157" s="275" t="s">
        <v>24</v>
      </c>
      <c r="G157" s="356" t="s">
        <v>24</v>
      </c>
      <c r="H157" s="275"/>
      <c r="I157" s="275"/>
      <c r="J157" s="275"/>
      <c r="K157" s="275"/>
      <c r="L157" s="275">
        <v>3</v>
      </c>
      <c r="M157" s="340">
        <v>3</v>
      </c>
      <c r="N157" s="336" t="s">
        <v>25</v>
      </c>
      <c r="O157" s="275" t="s">
        <v>26</v>
      </c>
      <c r="P157" s="275" t="s">
        <v>334</v>
      </c>
      <c r="Q157" s="328">
        <v>0.17</v>
      </c>
      <c r="R157" s="275">
        <v>0.45</v>
      </c>
      <c r="S157" s="275" t="s">
        <v>32</v>
      </c>
      <c r="T157" s="275" t="s">
        <v>383</v>
      </c>
      <c r="U157" s="275" t="s">
        <v>24</v>
      </c>
      <c r="V157" s="275" t="s">
        <v>371</v>
      </c>
      <c r="W157" s="314">
        <v>0.28</v>
      </c>
      <c r="X157" s="314">
        <v>0.53</v>
      </c>
      <c r="Y157" s="314">
        <v>0.19</v>
      </c>
      <c r="Z157" s="314" t="s">
        <v>371</v>
      </c>
      <c r="AA157" s="314" t="s">
        <v>371</v>
      </c>
      <c r="AB157" s="315" t="s">
        <v>371</v>
      </c>
    </row>
    <row r="158" spans="1:28" s="14" customFormat="1" ht="15" customHeight="1" thickBot="1">
      <c r="A158" s="276" t="s">
        <v>1525</v>
      </c>
      <c r="B158" s="325" t="s">
        <v>333</v>
      </c>
      <c r="C158" s="278"/>
      <c r="D158" s="278"/>
      <c r="E158" s="278"/>
      <c r="F158" s="278" t="s">
        <v>24</v>
      </c>
      <c r="G158" s="334" t="s">
        <v>24</v>
      </c>
      <c r="H158" s="278"/>
      <c r="I158" s="278"/>
      <c r="J158" s="278"/>
      <c r="K158" s="278"/>
      <c r="L158" s="278">
        <v>3</v>
      </c>
      <c r="M158" s="326">
        <v>3</v>
      </c>
      <c r="N158" s="327" t="s">
        <v>25</v>
      </c>
      <c r="O158" s="278" t="s">
        <v>26</v>
      </c>
      <c r="P158" s="278" t="s">
        <v>334</v>
      </c>
      <c r="Q158" s="280">
        <v>0.17</v>
      </c>
      <c r="R158" s="278">
        <v>0.45</v>
      </c>
      <c r="S158" s="278" t="s">
        <v>32</v>
      </c>
      <c r="T158" s="278" t="s">
        <v>383</v>
      </c>
      <c r="U158" s="278" t="s">
        <v>24</v>
      </c>
      <c r="V158" s="278" t="s">
        <v>371</v>
      </c>
      <c r="W158" s="301">
        <v>0.36</v>
      </c>
      <c r="X158" s="301">
        <v>0.37</v>
      </c>
      <c r="Y158" s="301">
        <v>0.27</v>
      </c>
      <c r="Z158" s="301" t="s">
        <v>371</v>
      </c>
      <c r="AA158" s="301" t="s">
        <v>371</v>
      </c>
      <c r="AB158" s="302" t="s">
        <v>371</v>
      </c>
    </row>
    <row r="159" spans="1:28" s="14" customFormat="1" ht="15" customHeight="1">
      <c r="A159" s="305" t="s">
        <v>1526</v>
      </c>
      <c r="B159" s="306" t="s">
        <v>589</v>
      </c>
      <c r="C159" s="281"/>
      <c r="D159" s="281"/>
      <c r="E159" s="281"/>
      <c r="F159" s="281"/>
      <c r="G159" s="282" t="s">
        <v>24</v>
      </c>
      <c r="H159" s="281"/>
      <c r="I159" s="281"/>
      <c r="J159" s="281"/>
      <c r="K159" s="281"/>
      <c r="L159" s="283">
        <v>1</v>
      </c>
      <c r="M159" s="283"/>
      <c r="N159" s="281" t="s">
        <v>25</v>
      </c>
      <c r="O159" s="285" t="s">
        <v>26</v>
      </c>
      <c r="P159" s="281">
        <v>127</v>
      </c>
      <c r="Q159" s="281">
        <v>0.22</v>
      </c>
      <c r="R159" s="281">
        <v>0.38</v>
      </c>
      <c r="S159" s="285" t="s">
        <v>32</v>
      </c>
      <c r="T159" s="285" t="s">
        <v>30</v>
      </c>
      <c r="U159" s="285" t="s">
        <v>371</v>
      </c>
      <c r="V159" s="285" t="s">
        <v>371</v>
      </c>
      <c r="W159" s="286">
        <v>0.35</v>
      </c>
      <c r="X159" s="286">
        <v>0.49</v>
      </c>
      <c r="Y159" s="286">
        <v>0.16</v>
      </c>
      <c r="Z159" s="286" t="s">
        <v>371</v>
      </c>
      <c r="AA159" s="286" t="s">
        <v>371</v>
      </c>
      <c r="AB159" s="287" t="s">
        <v>371</v>
      </c>
    </row>
    <row r="160" spans="1:28" s="14" customFormat="1" ht="15" customHeight="1">
      <c r="A160" s="373" t="s">
        <v>1527</v>
      </c>
      <c r="B160" s="374" t="s">
        <v>590</v>
      </c>
      <c r="C160" s="312"/>
      <c r="D160" s="312"/>
      <c r="E160" s="312"/>
      <c r="F160" s="312"/>
      <c r="G160" s="375" t="s">
        <v>24</v>
      </c>
      <c r="H160" s="312"/>
      <c r="I160" s="312"/>
      <c r="J160" s="312"/>
      <c r="K160" s="312"/>
      <c r="L160" s="376">
        <v>1</v>
      </c>
      <c r="M160" s="376"/>
      <c r="N160" s="312" t="s">
        <v>25</v>
      </c>
      <c r="O160" s="313" t="s">
        <v>26</v>
      </c>
      <c r="P160" s="312">
        <v>127</v>
      </c>
      <c r="Q160" s="312">
        <v>0.22</v>
      </c>
      <c r="R160" s="312">
        <v>0.38</v>
      </c>
      <c r="S160" s="313" t="s">
        <v>32</v>
      </c>
      <c r="T160" s="313" t="s">
        <v>30</v>
      </c>
      <c r="U160" s="313" t="s">
        <v>371</v>
      </c>
      <c r="V160" s="313" t="s">
        <v>371</v>
      </c>
      <c r="W160" s="314">
        <v>0.6</v>
      </c>
      <c r="X160" s="314">
        <v>0.08</v>
      </c>
      <c r="Y160" s="314">
        <v>0.32</v>
      </c>
      <c r="Z160" s="314" t="s">
        <v>371</v>
      </c>
      <c r="AA160" s="314" t="s">
        <v>371</v>
      </c>
      <c r="AB160" s="315" t="s">
        <v>371</v>
      </c>
    </row>
    <row r="161" spans="1:28" s="14" customFormat="1" ht="15" customHeight="1">
      <c r="A161" s="307" t="s">
        <v>1528</v>
      </c>
      <c r="B161" s="308" t="s">
        <v>591</v>
      </c>
      <c r="C161" s="289"/>
      <c r="D161" s="289"/>
      <c r="E161" s="289"/>
      <c r="F161" s="289"/>
      <c r="G161" s="290" t="s">
        <v>24</v>
      </c>
      <c r="H161" s="289"/>
      <c r="I161" s="289"/>
      <c r="J161" s="289"/>
      <c r="K161" s="289"/>
      <c r="L161" s="291">
        <v>1</v>
      </c>
      <c r="M161" s="291"/>
      <c r="N161" s="289" t="s">
        <v>25</v>
      </c>
      <c r="O161" s="293" t="s">
        <v>26</v>
      </c>
      <c r="P161" s="289">
        <v>127</v>
      </c>
      <c r="Q161" s="289">
        <v>0.22</v>
      </c>
      <c r="R161" s="289">
        <v>0.38</v>
      </c>
      <c r="S161" s="293" t="s">
        <v>32</v>
      </c>
      <c r="T161" s="293" t="s">
        <v>30</v>
      </c>
      <c r="U161" s="313" t="s">
        <v>371</v>
      </c>
      <c r="V161" s="313" t="s">
        <v>371</v>
      </c>
      <c r="W161" s="314">
        <v>0.56</v>
      </c>
      <c r="X161" s="314">
        <v>0.13</v>
      </c>
      <c r="Y161" s="314">
        <v>0.31</v>
      </c>
      <c r="Z161" s="314" t="s">
        <v>371</v>
      </c>
      <c r="AA161" s="314" t="s">
        <v>371</v>
      </c>
      <c r="AB161" s="315" t="s">
        <v>371</v>
      </c>
    </row>
    <row r="162" spans="1:28" s="14" customFormat="1" ht="15" customHeight="1">
      <c r="A162" s="307" t="s">
        <v>1529</v>
      </c>
      <c r="B162" s="308" t="s">
        <v>592</v>
      </c>
      <c r="C162" s="289"/>
      <c r="D162" s="289"/>
      <c r="E162" s="289"/>
      <c r="F162" s="289"/>
      <c r="G162" s="290" t="s">
        <v>24</v>
      </c>
      <c r="H162" s="289"/>
      <c r="I162" s="289"/>
      <c r="J162" s="289"/>
      <c r="K162" s="289"/>
      <c r="L162" s="291">
        <v>1</v>
      </c>
      <c r="M162" s="291"/>
      <c r="N162" s="289" t="s">
        <v>25</v>
      </c>
      <c r="O162" s="293" t="s">
        <v>26</v>
      </c>
      <c r="P162" s="289">
        <v>127</v>
      </c>
      <c r="Q162" s="289">
        <v>0.22</v>
      </c>
      <c r="R162" s="289">
        <v>0.38</v>
      </c>
      <c r="S162" s="293" t="s">
        <v>32</v>
      </c>
      <c r="T162" s="293" t="s">
        <v>30</v>
      </c>
      <c r="U162" s="313" t="s">
        <v>371</v>
      </c>
      <c r="V162" s="313" t="s">
        <v>371</v>
      </c>
      <c r="W162" s="314">
        <v>0.52</v>
      </c>
      <c r="X162" s="314">
        <v>0.18</v>
      </c>
      <c r="Y162" s="314">
        <v>0.3</v>
      </c>
      <c r="Z162" s="314" t="s">
        <v>371</v>
      </c>
      <c r="AA162" s="314" t="s">
        <v>371</v>
      </c>
      <c r="AB162" s="315" t="s">
        <v>371</v>
      </c>
    </row>
    <row r="163" spans="1:28" s="14" customFormat="1" ht="15" customHeight="1">
      <c r="A163" s="307" t="s">
        <v>1530</v>
      </c>
      <c r="B163" s="308" t="s">
        <v>593</v>
      </c>
      <c r="C163" s="289"/>
      <c r="D163" s="289"/>
      <c r="E163" s="289"/>
      <c r="F163" s="289"/>
      <c r="G163" s="290" t="s">
        <v>24</v>
      </c>
      <c r="H163" s="289"/>
      <c r="I163" s="289"/>
      <c r="J163" s="289"/>
      <c r="K163" s="289"/>
      <c r="L163" s="291">
        <v>1</v>
      </c>
      <c r="M163" s="291"/>
      <c r="N163" s="289" t="s">
        <v>25</v>
      </c>
      <c r="O163" s="293" t="s">
        <v>26</v>
      </c>
      <c r="P163" s="289">
        <v>127</v>
      </c>
      <c r="Q163" s="289">
        <v>0.22</v>
      </c>
      <c r="R163" s="289">
        <v>0.38</v>
      </c>
      <c r="S163" s="293" t="s">
        <v>32</v>
      </c>
      <c r="T163" s="293" t="s">
        <v>30</v>
      </c>
      <c r="U163" s="313" t="s">
        <v>371</v>
      </c>
      <c r="V163" s="313" t="s">
        <v>371</v>
      </c>
      <c r="W163" s="314">
        <v>0.48</v>
      </c>
      <c r="X163" s="314">
        <v>0.22</v>
      </c>
      <c r="Y163" s="314">
        <v>0.3</v>
      </c>
      <c r="Z163" s="314" t="s">
        <v>371</v>
      </c>
      <c r="AA163" s="314" t="s">
        <v>371</v>
      </c>
      <c r="AB163" s="315" t="s">
        <v>371</v>
      </c>
    </row>
    <row r="164" spans="1:28" s="14" customFormat="1" ht="15" customHeight="1">
      <c r="A164" s="307" t="s">
        <v>1531</v>
      </c>
      <c r="B164" s="308" t="s">
        <v>594</v>
      </c>
      <c r="C164" s="289"/>
      <c r="D164" s="289"/>
      <c r="E164" s="289"/>
      <c r="F164" s="289"/>
      <c r="G164" s="290" t="s">
        <v>24</v>
      </c>
      <c r="H164" s="289"/>
      <c r="I164" s="289"/>
      <c r="J164" s="289"/>
      <c r="K164" s="289"/>
      <c r="L164" s="291">
        <v>1</v>
      </c>
      <c r="M164" s="291"/>
      <c r="N164" s="289" t="s">
        <v>25</v>
      </c>
      <c r="O164" s="293" t="s">
        <v>26</v>
      </c>
      <c r="P164" s="289">
        <v>127</v>
      </c>
      <c r="Q164" s="289">
        <v>0.22</v>
      </c>
      <c r="R164" s="289">
        <v>0.38</v>
      </c>
      <c r="S164" s="293" t="s">
        <v>32</v>
      </c>
      <c r="T164" s="293" t="s">
        <v>30</v>
      </c>
      <c r="U164" s="313" t="s">
        <v>371</v>
      </c>
      <c r="V164" s="313" t="s">
        <v>371</v>
      </c>
      <c r="W164" s="314">
        <v>0.39</v>
      </c>
      <c r="X164" s="314">
        <v>0.4</v>
      </c>
      <c r="Y164" s="314">
        <v>0.21</v>
      </c>
      <c r="Z164" s="314" t="s">
        <v>371</v>
      </c>
      <c r="AA164" s="314" t="s">
        <v>371</v>
      </c>
      <c r="AB164" s="315" t="s">
        <v>371</v>
      </c>
    </row>
    <row r="165" spans="1:28" s="14" customFormat="1" ht="15" customHeight="1">
      <c r="A165" s="307" t="s">
        <v>1532</v>
      </c>
      <c r="B165" s="308" t="s">
        <v>595</v>
      </c>
      <c r="C165" s="289"/>
      <c r="D165" s="289"/>
      <c r="E165" s="289"/>
      <c r="F165" s="289"/>
      <c r="G165" s="290" t="s">
        <v>24</v>
      </c>
      <c r="H165" s="289"/>
      <c r="I165" s="289"/>
      <c r="J165" s="289"/>
      <c r="K165" s="289"/>
      <c r="L165" s="291">
        <v>1</v>
      </c>
      <c r="M165" s="291"/>
      <c r="N165" s="289" t="s">
        <v>25</v>
      </c>
      <c r="O165" s="293" t="s">
        <v>26</v>
      </c>
      <c r="P165" s="289">
        <v>127</v>
      </c>
      <c r="Q165" s="289">
        <v>0.22</v>
      </c>
      <c r="R165" s="289">
        <v>0.38</v>
      </c>
      <c r="S165" s="293" t="s">
        <v>32</v>
      </c>
      <c r="T165" s="293" t="s">
        <v>30</v>
      </c>
      <c r="U165" s="313" t="s">
        <v>371</v>
      </c>
      <c r="V165" s="313" t="s">
        <v>371</v>
      </c>
      <c r="W165" s="314">
        <v>0.39</v>
      </c>
      <c r="X165" s="314">
        <v>0.4</v>
      </c>
      <c r="Y165" s="314">
        <v>0.21</v>
      </c>
      <c r="Z165" s="314" t="s">
        <v>371</v>
      </c>
      <c r="AA165" s="314" t="s">
        <v>371</v>
      </c>
      <c r="AB165" s="315" t="s">
        <v>371</v>
      </c>
    </row>
    <row r="166" spans="1:28" s="14" customFormat="1" ht="15" customHeight="1" thickBot="1">
      <c r="A166" s="310" t="s">
        <v>1533</v>
      </c>
      <c r="B166" s="311" t="s">
        <v>596</v>
      </c>
      <c r="C166" s="296"/>
      <c r="D166" s="296"/>
      <c r="E166" s="296"/>
      <c r="F166" s="296"/>
      <c r="G166" s="297" t="s">
        <v>24</v>
      </c>
      <c r="H166" s="296"/>
      <c r="I166" s="296"/>
      <c r="J166" s="296"/>
      <c r="K166" s="296"/>
      <c r="L166" s="298">
        <v>1</v>
      </c>
      <c r="M166" s="298"/>
      <c r="N166" s="296" t="s">
        <v>25</v>
      </c>
      <c r="O166" s="300" t="s">
        <v>26</v>
      </c>
      <c r="P166" s="296">
        <v>127</v>
      </c>
      <c r="Q166" s="296">
        <v>0.22</v>
      </c>
      <c r="R166" s="296">
        <v>0.38</v>
      </c>
      <c r="S166" s="300" t="s">
        <v>32</v>
      </c>
      <c r="T166" s="300" t="s">
        <v>30</v>
      </c>
      <c r="U166" s="377" t="s">
        <v>371</v>
      </c>
      <c r="V166" s="377" t="s">
        <v>371</v>
      </c>
      <c r="W166" s="378">
        <v>0.16</v>
      </c>
      <c r="X166" s="378">
        <v>0.78</v>
      </c>
      <c r="Y166" s="378">
        <v>0.06</v>
      </c>
      <c r="Z166" s="378" t="s">
        <v>371</v>
      </c>
      <c r="AA166" s="378" t="s">
        <v>371</v>
      </c>
      <c r="AB166" s="379" t="s">
        <v>371</v>
      </c>
    </row>
    <row r="167" spans="1:28" s="386" customFormat="1" ht="15" customHeight="1">
      <c r="A167" s="380" t="s">
        <v>1534</v>
      </c>
      <c r="B167" s="381" t="s">
        <v>597</v>
      </c>
      <c r="C167" s="382"/>
      <c r="D167" s="267"/>
      <c r="E167" s="267"/>
      <c r="F167" s="267"/>
      <c r="G167" s="268" t="s">
        <v>24</v>
      </c>
      <c r="H167" s="267"/>
      <c r="I167" s="267"/>
      <c r="J167" s="267"/>
      <c r="K167" s="267"/>
      <c r="L167" s="266" t="s">
        <v>137</v>
      </c>
      <c r="M167" s="320"/>
      <c r="N167" s="383" t="s">
        <v>25</v>
      </c>
      <c r="O167" s="330" t="s">
        <v>26</v>
      </c>
      <c r="P167" s="330">
        <v>127</v>
      </c>
      <c r="Q167" s="384">
        <v>0.17</v>
      </c>
      <c r="R167" s="330">
        <v>0.41</v>
      </c>
      <c r="S167" s="293" t="s">
        <v>32</v>
      </c>
      <c r="T167" s="385" t="s">
        <v>316</v>
      </c>
      <c r="U167" s="385" t="s">
        <v>371</v>
      </c>
      <c r="V167" s="385" t="s">
        <v>371</v>
      </c>
      <c r="W167" s="286" t="s">
        <v>371</v>
      </c>
      <c r="X167" s="286" t="s">
        <v>371</v>
      </c>
      <c r="Y167" s="286" t="s">
        <v>371</v>
      </c>
      <c r="Z167" s="286" t="s">
        <v>371</v>
      </c>
      <c r="AA167" s="286" t="s">
        <v>371</v>
      </c>
      <c r="AB167" s="287" t="s">
        <v>371</v>
      </c>
    </row>
    <row r="168" spans="1:28" s="386" customFormat="1" ht="15" customHeight="1">
      <c r="A168" s="387" t="s">
        <v>1535</v>
      </c>
      <c r="B168" s="388" t="s">
        <v>598</v>
      </c>
      <c r="C168" s="389"/>
      <c r="D168" s="272"/>
      <c r="E168" s="272"/>
      <c r="F168" s="272"/>
      <c r="G168" s="273" t="s">
        <v>24</v>
      </c>
      <c r="H168" s="272"/>
      <c r="I168" s="272"/>
      <c r="J168" s="272"/>
      <c r="K168" s="272"/>
      <c r="L168" s="271" t="s">
        <v>137</v>
      </c>
      <c r="M168" s="323"/>
      <c r="N168" s="390" t="s">
        <v>25</v>
      </c>
      <c r="O168" s="332" t="s">
        <v>26</v>
      </c>
      <c r="P168" s="332">
        <v>127</v>
      </c>
      <c r="Q168" s="391">
        <v>0.17</v>
      </c>
      <c r="R168" s="332">
        <v>0.41</v>
      </c>
      <c r="S168" s="293" t="s">
        <v>32</v>
      </c>
      <c r="T168" s="392" t="s">
        <v>316</v>
      </c>
      <c r="U168" s="392" t="s">
        <v>371</v>
      </c>
      <c r="V168" s="392" t="s">
        <v>371</v>
      </c>
      <c r="W168" s="294" t="s">
        <v>371</v>
      </c>
      <c r="X168" s="294" t="s">
        <v>371</v>
      </c>
      <c r="Y168" s="294" t="s">
        <v>371</v>
      </c>
      <c r="Z168" s="294" t="s">
        <v>371</v>
      </c>
      <c r="AA168" s="294" t="s">
        <v>371</v>
      </c>
      <c r="AB168" s="295" t="s">
        <v>371</v>
      </c>
    </row>
    <row r="169" spans="1:28" s="386" customFormat="1" ht="15" customHeight="1">
      <c r="A169" s="387" t="s">
        <v>1536</v>
      </c>
      <c r="B169" s="388" t="s">
        <v>599</v>
      </c>
      <c r="C169" s="389"/>
      <c r="D169" s="272"/>
      <c r="E169" s="272"/>
      <c r="F169" s="272"/>
      <c r="G169" s="273" t="s">
        <v>24</v>
      </c>
      <c r="H169" s="272"/>
      <c r="I169" s="272"/>
      <c r="J169" s="272"/>
      <c r="K169" s="272"/>
      <c r="L169" s="271" t="s">
        <v>137</v>
      </c>
      <c r="M169" s="323"/>
      <c r="N169" s="390" t="s">
        <v>25</v>
      </c>
      <c r="O169" s="332" t="s">
        <v>26</v>
      </c>
      <c r="P169" s="332">
        <v>127</v>
      </c>
      <c r="Q169" s="391">
        <v>0.17</v>
      </c>
      <c r="R169" s="332">
        <v>0.41</v>
      </c>
      <c r="S169" s="293" t="s">
        <v>32</v>
      </c>
      <c r="T169" s="392" t="s">
        <v>316</v>
      </c>
      <c r="U169" s="392" t="s">
        <v>371</v>
      </c>
      <c r="V169" s="392" t="s">
        <v>371</v>
      </c>
      <c r="W169" s="294" t="s">
        <v>371</v>
      </c>
      <c r="X169" s="294" t="s">
        <v>371</v>
      </c>
      <c r="Y169" s="294" t="s">
        <v>371</v>
      </c>
      <c r="Z169" s="294" t="s">
        <v>371</v>
      </c>
      <c r="AA169" s="294" t="s">
        <v>371</v>
      </c>
      <c r="AB169" s="295" t="s">
        <v>371</v>
      </c>
    </row>
    <row r="170" spans="1:28" s="386" customFormat="1" ht="15" customHeight="1">
      <c r="A170" s="387" t="s">
        <v>1537</v>
      </c>
      <c r="B170" s="388" t="s">
        <v>600</v>
      </c>
      <c r="C170" s="389"/>
      <c r="D170" s="272"/>
      <c r="E170" s="272"/>
      <c r="F170" s="272"/>
      <c r="G170" s="273" t="s">
        <v>24</v>
      </c>
      <c r="H170" s="272"/>
      <c r="I170" s="272"/>
      <c r="J170" s="272"/>
      <c r="K170" s="272"/>
      <c r="L170" s="271" t="s">
        <v>137</v>
      </c>
      <c r="M170" s="323"/>
      <c r="N170" s="390" t="s">
        <v>25</v>
      </c>
      <c r="O170" s="332" t="s">
        <v>26</v>
      </c>
      <c r="P170" s="332">
        <v>127</v>
      </c>
      <c r="Q170" s="391">
        <v>0.17</v>
      </c>
      <c r="R170" s="332">
        <v>0.41</v>
      </c>
      <c r="S170" s="293" t="s">
        <v>32</v>
      </c>
      <c r="T170" s="392" t="s">
        <v>316</v>
      </c>
      <c r="U170" s="392" t="s">
        <v>371</v>
      </c>
      <c r="V170" s="392" t="s">
        <v>371</v>
      </c>
      <c r="W170" s="294" t="s">
        <v>371</v>
      </c>
      <c r="X170" s="294" t="s">
        <v>371</v>
      </c>
      <c r="Y170" s="294" t="s">
        <v>371</v>
      </c>
      <c r="Z170" s="294" t="s">
        <v>371</v>
      </c>
      <c r="AA170" s="294" t="s">
        <v>371</v>
      </c>
      <c r="AB170" s="295" t="s">
        <v>371</v>
      </c>
    </row>
    <row r="171" spans="1:28" s="386" customFormat="1" ht="15" customHeight="1">
      <c r="A171" s="387" t="s">
        <v>1538</v>
      </c>
      <c r="B171" s="388" t="s">
        <v>601</v>
      </c>
      <c r="C171" s="389"/>
      <c r="D171" s="272"/>
      <c r="E171" s="272"/>
      <c r="F171" s="272"/>
      <c r="G171" s="273" t="s">
        <v>24</v>
      </c>
      <c r="H171" s="272"/>
      <c r="I171" s="272"/>
      <c r="J171" s="272"/>
      <c r="K171" s="272"/>
      <c r="L171" s="271" t="s">
        <v>137</v>
      </c>
      <c r="M171" s="323"/>
      <c r="N171" s="390" t="s">
        <v>25</v>
      </c>
      <c r="O171" s="332" t="s">
        <v>26</v>
      </c>
      <c r="P171" s="332">
        <v>127</v>
      </c>
      <c r="Q171" s="391">
        <v>0.17</v>
      </c>
      <c r="R171" s="332">
        <v>0.41</v>
      </c>
      <c r="S171" s="293" t="s">
        <v>32</v>
      </c>
      <c r="T171" s="392" t="s">
        <v>316</v>
      </c>
      <c r="U171" s="392" t="s">
        <v>371</v>
      </c>
      <c r="V171" s="392" t="s">
        <v>371</v>
      </c>
      <c r="W171" s="294" t="s">
        <v>371</v>
      </c>
      <c r="X171" s="294" t="s">
        <v>371</v>
      </c>
      <c r="Y171" s="294" t="s">
        <v>371</v>
      </c>
      <c r="Z171" s="294" t="s">
        <v>371</v>
      </c>
      <c r="AA171" s="294" t="s">
        <v>371</v>
      </c>
      <c r="AB171" s="295" t="s">
        <v>371</v>
      </c>
    </row>
    <row r="172" spans="1:28" s="386" customFormat="1" ht="15" customHeight="1">
      <c r="A172" s="387" t="s">
        <v>1539</v>
      </c>
      <c r="B172" s="388" t="s">
        <v>602</v>
      </c>
      <c r="C172" s="389"/>
      <c r="D172" s="272"/>
      <c r="E172" s="272"/>
      <c r="F172" s="272"/>
      <c r="G172" s="273" t="s">
        <v>24</v>
      </c>
      <c r="H172" s="272"/>
      <c r="I172" s="272"/>
      <c r="J172" s="272"/>
      <c r="K172" s="272"/>
      <c r="L172" s="271" t="s">
        <v>137</v>
      </c>
      <c r="M172" s="323"/>
      <c r="N172" s="390" t="s">
        <v>25</v>
      </c>
      <c r="O172" s="332" t="s">
        <v>26</v>
      </c>
      <c r="P172" s="332">
        <v>127</v>
      </c>
      <c r="Q172" s="391">
        <v>0.17</v>
      </c>
      <c r="R172" s="332">
        <v>0.41</v>
      </c>
      <c r="S172" s="293" t="s">
        <v>32</v>
      </c>
      <c r="T172" s="392" t="s">
        <v>316</v>
      </c>
      <c r="U172" s="392" t="s">
        <v>371</v>
      </c>
      <c r="V172" s="392" t="s">
        <v>371</v>
      </c>
      <c r="W172" s="294" t="s">
        <v>371</v>
      </c>
      <c r="X172" s="294" t="s">
        <v>371</v>
      </c>
      <c r="Y172" s="294" t="s">
        <v>371</v>
      </c>
      <c r="Z172" s="294" t="s">
        <v>371</v>
      </c>
      <c r="AA172" s="294" t="s">
        <v>371</v>
      </c>
      <c r="AB172" s="295" t="s">
        <v>371</v>
      </c>
    </row>
    <row r="173" spans="1:28" s="386" customFormat="1" ht="15" customHeight="1" thickBot="1">
      <c r="A173" s="393" t="s">
        <v>1540</v>
      </c>
      <c r="B173" s="394" t="s">
        <v>603</v>
      </c>
      <c r="C173" s="395"/>
      <c r="D173" s="278"/>
      <c r="E173" s="278"/>
      <c r="F173" s="278"/>
      <c r="G173" s="279" t="s">
        <v>24</v>
      </c>
      <c r="H173" s="278"/>
      <c r="I173" s="278"/>
      <c r="J173" s="278"/>
      <c r="K173" s="278"/>
      <c r="L173" s="277" t="s">
        <v>137</v>
      </c>
      <c r="M173" s="326"/>
      <c r="N173" s="396" t="s">
        <v>25</v>
      </c>
      <c r="O173" s="334" t="s">
        <v>26</v>
      </c>
      <c r="P173" s="334">
        <v>127</v>
      </c>
      <c r="Q173" s="397">
        <v>0.17</v>
      </c>
      <c r="R173" s="334">
        <v>0.41</v>
      </c>
      <c r="S173" s="300" t="s">
        <v>32</v>
      </c>
      <c r="T173" s="398" t="s">
        <v>316</v>
      </c>
      <c r="U173" s="398" t="s">
        <v>371</v>
      </c>
      <c r="V173" s="398" t="s">
        <v>371</v>
      </c>
      <c r="W173" s="301" t="s">
        <v>371</v>
      </c>
      <c r="X173" s="301" t="s">
        <v>371</v>
      </c>
      <c r="Y173" s="301" t="s">
        <v>371</v>
      </c>
      <c r="Z173" s="301" t="s">
        <v>371</v>
      </c>
      <c r="AA173" s="301" t="s">
        <v>371</v>
      </c>
      <c r="AB173" s="302" t="s">
        <v>371</v>
      </c>
    </row>
    <row r="174" spans="1:28" s="14" customFormat="1" ht="15" customHeight="1">
      <c r="A174" s="265" t="s">
        <v>1541</v>
      </c>
      <c r="B174" s="319" t="s">
        <v>312</v>
      </c>
      <c r="C174" s="267"/>
      <c r="D174" s="267"/>
      <c r="E174" s="267"/>
      <c r="F174" s="267"/>
      <c r="G174" s="268" t="s">
        <v>24</v>
      </c>
      <c r="H174" s="267"/>
      <c r="I174" s="267"/>
      <c r="J174" s="267"/>
      <c r="K174" s="267"/>
      <c r="L174" s="266" t="s">
        <v>604</v>
      </c>
      <c r="M174" s="320"/>
      <c r="N174" s="321" t="s">
        <v>25</v>
      </c>
      <c r="O174" s="267" t="s">
        <v>28</v>
      </c>
      <c r="P174" s="267">
        <v>127</v>
      </c>
      <c r="Q174" s="269">
        <v>0.165</v>
      </c>
      <c r="R174" s="269">
        <v>0.4</v>
      </c>
      <c r="S174" s="328" t="s">
        <v>32</v>
      </c>
      <c r="T174" s="328" t="s">
        <v>525</v>
      </c>
      <c r="U174" s="266" t="s">
        <v>371</v>
      </c>
      <c r="V174" s="266" t="s">
        <v>371</v>
      </c>
      <c r="W174" s="286" t="s">
        <v>317</v>
      </c>
      <c r="X174" s="286" t="s">
        <v>318</v>
      </c>
      <c r="Y174" s="286" t="s">
        <v>319</v>
      </c>
      <c r="Z174" s="286" t="s">
        <v>371</v>
      </c>
      <c r="AA174" s="286" t="s">
        <v>371</v>
      </c>
      <c r="AB174" s="287" t="s">
        <v>371</v>
      </c>
    </row>
    <row r="175" spans="1:28" s="14" customFormat="1" ht="15" customHeight="1">
      <c r="A175" s="270" t="s">
        <v>1542</v>
      </c>
      <c r="B175" s="322" t="s">
        <v>313</v>
      </c>
      <c r="C175" s="272"/>
      <c r="D175" s="272"/>
      <c r="E175" s="272"/>
      <c r="F175" s="272"/>
      <c r="G175" s="273" t="s">
        <v>24</v>
      </c>
      <c r="H175" s="272"/>
      <c r="I175" s="272"/>
      <c r="J175" s="272"/>
      <c r="K175" s="272"/>
      <c r="L175" s="271" t="s">
        <v>604</v>
      </c>
      <c r="M175" s="323"/>
      <c r="N175" s="324" t="s">
        <v>25</v>
      </c>
      <c r="O175" s="272" t="s">
        <v>28</v>
      </c>
      <c r="P175" s="272">
        <v>127</v>
      </c>
      <c r="Q175" s="274">
        <v>0.165</v>
      </c>
      <c r="R175" s="274">
        <v>0.4</v>
      </c>
      <c r="S175" s="328" t="s">
        <v>32</v>
      </c>
      <c r="T175" s="271" t="s">
        <v>525</v>
      </c>
      <c r="U175" s="271" t="s">
        <v>371</v>
      </c>
      <c r="V175" s="271" t="s">
        <v>371</v>
      </c>
      <c r="W175" s="294" t="s">
        <v>320</v>
      </c>
      <c r="X175" s="294" t="s">
        <v>321</v>
      </c>
      <c r="Y175" s="294" t="s">
        <v>322</v>
      </c>
      <c r="Z175" s="294" t="s">
        <v>371</v>
      </c>
      <c r="AA175" s="294" t="s">
        <v>371</v>
      </c>
      <c r="AB175" s="295" t="s">
        <v>371</v>
      </c>
    </row>
    <row r="176" spans="1:28" s="14" customFormat="1" ht="15" customHeight="1">
      <c r="A176" s="270" t="s">
        <v>1543</v>
      </c>
      <c r="B176" s="322" t="s">
        <v>314</v>
      </c>
      <c r="C176" s="272"/>
      <c r="D176" s="272"/>
      <c r="E176" s="272"/>
      <c r="F176" s="272"/>
      <c r="G176" s="273" t="s">
        <v>24</v>
      </c>
      <c r="H176" s="272"/>
      <c r="I176" s="272"/>
      <c r="J176" s="272"/>
      <c r="K176" s="272"/>
      <c r="L176" s="271" t="s">
        <v>604</v>
      </c>
      <c r="M176" s="323"/>
      <c r="N176" s="324" t="s">
        <v>25</v>
      </c>
      <c r="O176" s="272" t="s">
        <v>28</v>
      </c>
      <c r="P176" s="272">
        <v>127</v>
      </c>
      <c r="Q176" s="274">
        <v>0.165</v>
      </c>
      <c r="R176" s="274">
        <v>0.4</v>
      </c>
      <c r="S176" s="328" t="s">
        <v>32</v>
      </c>
      <c r="T176" s="271" t="s">
        <v>525</v>
      </c>
      <c r="U176" s="271" t="s">
        <v>371</v>
      </c>
      <c r="V176" s="271" t="s">
        <v>371</v>
      </c>
      <c r="W176" s="294" t="s">
        <v>320</v>
      </c>
      <c r="X176" s="294" t="s">
        <v>321</v>
      </c>
      <c r="Y176" s="294" t="s">
        <v>322</v>
      </c>
      <c r="Z176" s="294" t="s">
        <v>371</v>
      </c>
      <c r="AA176" s="294" t="s">
        <v>371</v>
      </c>
      <c r="AB176" s="295" t="s">
        <v>371</v>
      </c>
    </row>
    <row r="177" spans="1:28" s="14" customFormat="1" ht="15" customHeight="1" thickBot="1">
      <c r="A177" s="276" t="s">
        <v>1544</v>
      </c>
      <c r="B177" s="325" t="s">
        <v>315</v>
      </c>
      <c r="C177" s="278"/>
      <c r="D177" s="278"/>
      <c r="E177" s="278"/>
      <c r="F177" s="278"/>
      <c r="G177" s="279" t="s">
        <v>24</v>
      </c>
      <c r="H177" s="278"/>
      <c r="I177" s="278"/>
      <c r="J177" s="278"/>
      <c r="K177" s="278"/>
      <c r="L177" s="277" t="s">
        <v>604</v>
      </c>
      <c r="M177" s="326"/>
      <c r="N177" s="327" t="s">
        <v>25</v>
      </c>
      <c r="O177" s="278" t="s">
        <v>28</v>
      </c>
      <c r="P177" s="278">
        <v>127</v>
      </c>
      <c r="Q177" s="280">
        <v>0.165</v>
      </c>
      <c r="R177" s="280">
        <v>0.4</v>
      </c>
      <c r="S177" s="280" t="s">
        <v>32</v>
      </c>
      <c r="T177" s="277" t="s">
        <v>525</v>
      </c>
      <c r="U177" s="277" t="s">
        <v>371</v>
      </c>
      <c r="V177" s="277" t="s">
        <v>371</v>
      </c>
      <c r="W177" s="301" t="s">
        <v>771</v>
      </c>
      <c r="X177" s="301" t="s">
        <v>323</v>
      </c>
      <c r="Y177" s="301" t="s">
        <v>324</v>
      </c>
      <c r="Z177" s="301" t="s">
        <v>371</v>
      </c>
      <c r="AA177" s="301" t="s">
        <v>371</v>
      </c>
      <c r="AB177" s="302" t="s">
        <v>371</v>
      </c>
    </row>
    <row r="178" spans="1:28" s="14" customFormat="1" ht="15" customHeight="1">
      <c r="A178" s="265" t="s">
        <v>1545</v>
      </c>
      <c r="B178" s="319" t="s">
        <v>325</v>
      </c>
      <c r="C178" s="267"/>
      <c r="D178" s="267"/>
      <c r="E178" s="267"/>
      <c r="F178" s="267"/>
      <c r="G178" s="268" t="s">
        <v>24</v>
      </c>
      <c r="H178" s="267"/>
      <c r="I178" s="267"/>
      <c r="J178" s="267"/>
      <c r="K178" s="267"/>
      <c r="L178" s="266" t="s">
        <v>137</v>
      </c>
      <c r="M178" s="320"/>
      <c r="N178" s="321" t="s">
        <v>25</v>
      </c>
      <c r="O178" s="267" t="s">
        <v>26</v>
      </c>
      <c r="P178" s="267">
        <v>127</v>
      </c>
      <c r="Q178" s="269">
        <v>0.189</v>
      </c>
      <c r="R178" s="267">
        <v>0.48</v>
      </c>
      <c r="S178" s="328" t="s">
        <v>32</v>
      </c>
      <c r="T178" s="328" t="s">
        <v>525</v>
      </c>
      <c r="U178" s="266" t="s">
        <v>371</v>
      </c>
      <c r="V178" s="266" t="s">
        <v>371</v>
      </c>
      <c r="W178" s="286" t="s">
        <v>371</v>
      </c>
      <c r="X178" s="286" t="s">
        <v>371</v>
      </c>
      <c r="Y178" s="286" t="s">
        <v>371</v>
      </c>
      <c r="Z178" s="286" t="s">
        <v>371</v>
      </c>
      <c r="AA178" s="286" t="s">
        <v>371</v>
      </c>
      <c r="AB178" s="287" t="s">
        <v>371</v>
      </c>
    </row>
    <row r="179" spans="1:28" s="14" customFormat="1" ht="15" customHeight="1">
      <c r="A179" s="270" t="s">
        <v>1546</v>
      </c>
      <c r="B179" s="322" t="s">
        <v>326</v>
      </c>
      <c r="C179" s="272"/>
      <c r="D179" s="272"/>
      <c r="E179" s="272"/>
      <c r="F179" s="272"/>
      <c r="G179" s="273" t="s">
        <v>24</v>
      </c>
      <c r="H179" s="272"/>
      <c r="I179" s="272"/>
      <c r="J179" s="272"/>
      <c r="K179" s="272"/>
      <c r="L179" s="271" t="s">
        <v>137</v>
      </c>
      <c r="M179" s="323"/>
      <c r="N179" s="324" t="s">
        <v>25</v>
      </c>
      <c r="O179" s="272" t="s">
        <v>26</v>
      </c>
      <c r="P179" s="272">
        <v>127</v>
      </c>
      <c r="Q179" s="274">
        <v>0.189</v>
      </c>
      <c r="R179" s="272">
        <v>0.48</v>
      </c>
      <c r="S179" s="328" t="s">
        <v>32</v>
      </c>
      <c r="T179" s="328" t="s">
        <v>525</v>
      </c>
      <c r="U179" s="271" t="s">
        <v>371</v>
      </c>
      <c r="V179" s="271" t="s">
        <v>371</v>
      </c>
      <c r="W179" s="294" t="s">
        <v>371</v>
      </c>
      <c r="X179" s="294" t="s">
        <v>371</v>
      </c>
      <c r="Y179" s="294" t="s">
        <v>371</v>
      </c>
      <c r="Z179" s="294" t="s">
        <v>371</v>
      </c>
      <c r="AA179" s="294" t="s">
        <v>371</v>
      </c>
      <c r="AB179" s="295" t="s">
        <v>371</v>
      </c>
    </row>
    <row r="180" spans="1:28" s="14" customFormat="1" ht="15" customHeight="1">
      <c r="A180" s="270" t="s">
        <v>1547</v>
      </c>
      <c r="B180" s="322" t="s">
        <v>328</v>
      </c>
      <c r="C180" s="272"/>
      <c r="D180" s="272"/>
      <c r="E180" s="272"/>
      <c r="F180" s="272"/>
      <c r="G180" s="273" t="s">
        <v>24</v>
      </c>
      <c r="H180" s="272"/>
      <c r="I180" s="272"/>
      <c r="J180" s="272"/>
      <c r="K180" s="272"/>
      <c r="L180" s="271" t="s">
        <v>137</v>
      </c>
      <c r="M180" s="323"/>
      <c r="N180" s="324" t="s">
        <v>25</v>
      </c>
      <c r="O180" s="272" t="s">
        <v>26</v>
      </c>
      <c r="P180" s="272">
        <v>127</v>
      </c>
      <c r="Q180" s="274">
        <v>0.189</v>
      </c>
      <c r="R180" s="272">
        <v>0.48</v>
      </c>
      <c r="S180" s="328" t="s">
        <v>32</v>
      </c>
      <c r="T180" s="328" t="s">
        <v>525</v>
      </c>
      <c r="U180" s="271" t="s">
        <v>371</v>
      </c>
      <c r="V180" s="271" t="s">
        <v>371</v>
      </c>
      <c r="W180" s="294" t="s">
        <v>371</v>
      </c>
      <c r="X180" s="294" t="s">
        <v>371</v>
      </c>
      <c r="Y180" s="294" t="s">
        <v>371</v>
      </c>
      <c r="Z180" s="294" t="s">
        <v>371</v>
      </c>
      <c r="AA180" s="294" t="s">
        <v>371</v>
      </c>
      <c r="AB180" s="295" t="s">
        <v>371</v>
      </c>
    </row>
    <row r="181" spans="1:28" s="14" customFormat="1" ht="15" customHeight="1">
      <c r="A181" s="270" t="s">
        <v>1548</v>
      </c>
      <c r="B181" s="322" t="s">
        <v>327</v>
      </c>
      <c r="C181" s="272"/>
      <c r="D181" s="272"/>
      <c r="E181" s="272"/>
      <c r="F181" s="272"/>
      <c r="G181" s="273" t="s">
        <v>24</v>
      </c>
      <c r="H181" s="272"/>
      <c r="I181" s="272"/>
      <c r="J181" s="272"/>
      <c r="K181" s="272"/>
      <c r="L181" s="271" t="s">
        <v>137</v>
      </c>
      <c r="M181" s="323"/>
      <c r="N181" s="324" t="s">
        <v>25</v>
      </c>
      <c r="O181" s="272" t="s">
        <v>26</v>
      </c>
      <c r="P181" s="272">
        <v>127</v>
      </c>
      <c r="Q181" s="274">
        <v>0.189</v>
      </c>
      <c r="R181" s="272">
        <v>0.48</v>
      </c>
      <c r="S181" s="328" t="s">
        <v>32</v>
      </c>
      <c r="T181" s="328" t="s">
        <v>525</v>
      </c>
      <c r="U181" s="271" t="s">
        <v>371</v>
      </c>
      <c r="V181" s="271" t="s">
        <v>371</v>
      </c>
      <c r="W181" s="294" t="s">
        <v>371</v>
      </c>
      <c r="X181" s="294" t="s">
        <v>371</v>
      </c>
      <c r="Y181" s="294" t="s">
        <v>371</v>
      </c>
      <c r="Z181" s="294" t="s">
        <v>371</v>
      </c>
      <c r="AA181" s="294" t="s">
        <v>371</v>
      </c>
      <c r="AB181" s="295" t="s">
        <v>371</v>
      </c>
    </row>
    <row r="182" spans="1:28" s="14" customFormat="1" ht="15" customHeight="1">
      <c r="A182" s="270" t="s">
        <v>1549</v>
      </c>
      <c r="B182" s="322" t="s">
        <v>329</v>
      </c>
      <c r="C182" s="272"/>
      <c r="D182" s="272"/>
      <c r="E182" s="272"/>
      <c r="F182" s="272"/>
      <c r="G182" s="273" t="s">
        <v>24</v>
      </c>
      <c r="H182" s="272"/>
      <c r="I182" s="272"/>
      <c r="J182" s="272"/>
      <c r="K182" s="272"/>
      <c r="L182" s="271" t="s">
        <v>137</v>
      </c>
      <c r="M182" s="323"/>
      <c r="N182" s="324" t="s">
        <v>25</v>
      </c>
      <c r="O182" s="272" t="s">
        <v>26</v>
      </c>
      <c r="P182" s="272">
        <v>127</v>
      </c>
      <c r="Q182" s="274">
        <v>0.189</v>
      </c>
      <c r="R182" s="272">
        <v>0.48</v>
      </c>
      <c r="S182" s="328" t="s">
        <v>32</v>
      </c>
      <c r="T182" s="328" t="s">
        <v>525</v>
      </c>
      <c r="U182" s="271" t="s">
        <v>371</v>
      </c>
      <c r="V182" s="271" t="s">
        <v>371</v>
      </c>
      <c r="W182" s="294" t="s">
        <v>371</v>
      </c>
      <c r="X182" s="294" t="s">
        <v>371</v>
      </c>
      <c r="Y182" s="294" t="s">
        <v>371</v>
      </c>
      <c r="Z182" s="294" t="s">
        <v>371</v>
      </c>
      <c r="AA182" s="294" t="s">
        <v>371</v>
      </c>
      <c r="AB182" s="295" t="s">
        <v>371</v>
      </c>
    </row>
    <row r="183" spans="1:28" s="14" customFormat="1" ht="15" customHeight="1" thickBot="1">
      <c r="A183" s="276" t="s">
        <v>1550</v>
      </c>
      <c r="B183" s="325" t="s">
        <v>330</v>
      </c>
      <c r="C183" s="278"/>
      <c r="D183" s="278"/>
      <c r="E183" s="278"/>
      <c r="F183" s="278"/>
      <c r="G183" s="279" t="s">
        <v>24</v>
      </c>
      <c r="H183" s="278"/>
      <c r="I183" s="278"/>
      <c r="J183" s="278"/>
      <c r="K183" s="278"/>
      <c r="L183" s="277" t="s">
        <v>137</v>
      </c>
      <c r="M183" s="326"/>
      <c r="N183" s="327" t="s">
        <v>25</v>
      </c>
      <c r="O183" s="278" t="s">
        <v>26</v>
      </c>
      <c r="P183" s="278">
        <v>127</v>
      </c>
      <c r="Q183" s="280">
        <v>0.189</v>
      </c>
      <c r="R183" s="278">
        <v>0.48</v>
      </c>
      <c r="S183" s="328" t="s">
        <v>32</v>
      </c>
      <c r="T183" s="328" t="s">
        <v>525</v>
      </c>
      <c r="U183" s="277" t="s">
        <v>371</v>
      </c>
      <c r="V183" s="277" t="s">
        <v>371</v>
      </c>
      <c r="W183" s="301" t="s">
        <v>371</v>
      </c>
      <c r="X183" s="301" t="s">
        <v>371</v>
      </c>
      <c r="Y183" s="301" t="s">
        <v>371</v>
      </c>
      <c r="Z183" s="301" t="s">
        <v>371</v>
      </c>
      <c r="AA183" s="301" t="s">
        <v>371</v>
      </c>
      <c r="AB183" s="302" t="s">
        <v>371</v>
      </c>
    </row>
    <row r="184" spans="1:28" s="14" customFormat="1" ht="15" customHeight="1">
      <c r="A184" s="265" t="s">
        <v>1551</v>
      </c>
      <c r="B184" s="319" t="s">
        <v>335</v>
      </c>
      <c r="C184" s="267"/>
      <c r="D184" s="267"/>
      <c r="E184" s="267"/>
      <c r="F184" s="267"/>
      <c r="G184" s="268" t="s">
        <v>24</v>
      </c>
      <c r="H184" s="267"/>
      <c r="I184" s="267"/>
      <c r="J184" s="267"/>
      <c r="K184" s="267"/>
      <c r="L184" s="267">
        <v>2</v>
      </c>
      <c r="M184" s="320"/>
      <c r="N184" s="321" t="s">
        <v>25</v>
      </c>
      <c r="O184" s="267" t="s">
        <v>28</v>
      </c>
      <c r="P184" s="267">
        <v>127</v>
      </c>
      <c r="Q184" s="269">
        <v>0.245</v>
      </c>
      <c r="R184" s="269">
        <v>0.4</v>
      </c>
      <c r="S184" s="269" t="s">
        <v>32</v>
      </c>
      <c r="T184" s="267" t="s">
        <v>383</v>
      </c>
      <c r="U184" s="267" t="s">
        <v>24</v>
      </c>
      <c r="V184" s="267" t="s">
        <v>24</v>
      </c>
      <c r="W184" s="286">
        <v>0.86</v>
      </c>
      <c r="X184" s="286">
        <v>0.09</v>
      </c>
      <c r="Y184" s="286">
        <v>0.05</v>
      </c>
      <c r="Z184" s="286">
        <v>0.77</v>
      </c>
      <c r="AA184" s="286">
        <v>0.16</v>
      </c>
      <c r="AB184" s="287">
        <v>0.07</v>
      </c>
    </row>
    <row r="185" spans="1:28" s="14" customFormat="1" ht="15" customHeight="1">
      <c r="A185" s="337" t="s">
        <v>1552</v>
      </c>
      <c r="B185" s="338" t="s">
        <v>338</v>
      </c>
      <c r="C185" s="275"/>
      <c r="D185" s="275"/>
      <c r="E185" s="275"/>
      <c r="F185" s="275"/>
      <c r="G185" s="339" t="s">
        <v>24</v>
      </c>
      <c r="H185" s="275"/>
      <c r="I185" s="275"/>
      <c r="J185" s="275"/>
      <c r="K185" s="275"/>
      <c r="L185" s="275">
        <v>2</v>
      </c>
      <c r="M185" s="340"/>
      <c r="N185" s="336" t="s">
        <v>25</v>
      </c>
      <c r="O185" s="275" t="s">
        <v>28</v>
      </c>
      <c r="P185" s="275">
        <v>127</v>
      </c>
      <c r="Q185" s="328">
        <v>0.245</v>
      </c>
      <c r="R185" s="328">
        <v>0.4</v>
      </c>
      <c r="S185" s="328" t="s">
        <v>32</v>
      </c>
      <c r="T185" s="275" t="s">
        <v>383</v>
      </c>
      <c r="U185" s="275" t="s">
        <v>24</v>
      </c>
      <c r="V185" s="275" t="s">
        <v>24</v>
      </c>
      <c r="W185" s="314">
        <v>0.82</v>
      </c>
      <c r="X185" s="314">
        <v>0.13</v>
      </c>
      <c r="Y185" s="314">
        <v>0.05</v>
      </c>
      <c r="Z185" s="314">
        <v>0.75</v>
      </c>
      <c r="AA185" s="314">
        <v>0.18</v>
      </c>
      <c r="AB185" s="315">
        <v>0.07</v>
      </c>
    </row>
    <row r="186" spans="1:28" s="14" customFormat="1" ht="15" customHeight="1">
      <c r="A186" s="270" t="s">
        <v>1553</v>
      </c>
      <c r="B186" s="322" t="s">
        <v>336</v>
      </c>
      <c r="C186" s="272"/>
      <c r="D186" s="272"/>
      <c r="E186" s="272"/>
      <c r="F186" s="272"/>
      <c r="G186" s="273" t="s">
        <v>24</v>
      </c>
      <c r="H186" s="272"/>
      <c r="I186" s="272"/>
      <c r="J186" s="272"/>
      <c r="K186" s="272"/>
      <c r="L186" s="272">
        <v>2</v>
      </c>
      <c r="M186" s="323"/>
      <c r="N186" s="324" t="s">
        <v>25</v>
      </c>
      <c r="O186" s="272" t="s">
        <v>28</v>
      </c>
      <c r="P186" s="272">
        <v>127</v>
      </c>
      <c r="Q186" s="274">
        <v>0.245</v>
      </c>
      <c r="R186" s="274">
        <v>0.4</v>
      </c>
      <c r="S186" s="274" t="s">
        <v>32</v>
      </c>
      <c r="T186" s="272" t="s">
        <v>383</v>
      </c>
      <c r="U186" s="272" t="s">
        <v>24</v>
      </c>
      <c r="V186" s="272" t="s">
        <v>24</v>
      </c>
      <c r="W186" s="294">
        <v>0.86</v>
      </c>
      <c r="X186" s="294">
        <v>0.11</v>
      </c>
      <c r="Y186" s="294">
        <v>0.03</v>
      </c>
      <c r="Z186" s="294">
        <v>0.77</v>
      </c>
      <c r="AA186" s="294">
        <v>0.19</v>
      </c>
      <c r="AB186" s="295">
        <v>0.04</v>
      </c>
    </row>
    <row r="187" spans="1:28" s="14" customFormat="1" ht="15" customHeight="1" thickBot="1">
      <c r="A187" s="346" t="s">
        <v>1554</v>
      </c>
      <c r="B187" s="347" t="s">
        <v>337</v>
      </c>
      <c r="C187" s="348"/>
      <c r="D187" s="348"/>
      <c r="E187" s="348"/>
      <c r="F187" s="348"/>
      <c r="G187" s="367" t="s">
        <v>24</v>
      </c>
      <c r="H187" s="348"/>
      <c r="I187" s="348"/>
      <c r="J187" s="348"/>
      <c r="K187" s="348"/>
      <c r="L187" s="348">
        <v>2</v>
      </c>
      <c r="M187" s="399"/>
      <c r="N187" s="400" t="s">
        <v>25</v>
      </c>
      <c r="O187" s="348" t="s">
        <v>28</v>
      </c>
      <c r="P187" s="348">
        <v>127</v>
      </c>
      <c r="Q187" s="350">
        <v>0.245</v>
      </c>
      <c r="R187" s="350">
        <v>0.4</v>
      </c>
      <c r="S187" s="350" t="s">
        <v>32</v>
      </c>
      <c r="T187" s="348" t="s">
        <v>383</v>
      </c>
      <c r="U187" s="348" t="s">
        <v>24</v>
      </c>
      <c r="V187" s="348" t="s">
        <v>24</v>
      </c>
      <c r="W187" s="317">
        <v>0.85</v>
      </c>
      <c r="X187" s="317">
        <v>0.13</v>
      </c>
      <c r="Y187" s="317">
        <v>0.02</v>
      </c>
      <c r="Z187" s="317">
        <v>0.75</v>
      </c>
      <c r="AA187" s="317">
        <v>0.22</v>
      </c>
      <c r="AB187" s="318">
        <v>0.03</v>
      </c>
    </row>
    <row r="188" spans="1:28" s="14" customFormat="1" ht="14.25" customHeight="1">
      <c r="A188" s="37" t="s">
        <v>1555</v>
      </c>
      <c r="B188" s="38" t="s">
        <v>144</v>
      </c>
      <c r="C188" s="80"/>
      <c r="D188" s="40" t="s">
        <v>24</v>
      </c>
      <c r="E188" s="80"/>
      <c r="F188" s="80"/>
      <c r="G188" s="75"/>
      <c r="H188" s="80"/>
      <c r="I188" s="40" t="s">
        <v>24</v>
      </c>
      <c r="J188" s="40" t="s">
        <v>24</v>
      </c>
      <c r="K188" s="40" t="s">
        <v>24</v>
      </c>
      <c r="L188" s="80"/>
      <c r="M188" s="643" t="s">
        <v>1061</v>
      </c>
      <c r="N188" s="80" t="s">
        <v>282</v>
      </c>
      <c r="O188" s="80" t="s">
        <v>285</v>
      </c>
      <c r="P188" s="80" t="s">
        <v>286</v>
      </c>
      <c r="Q188" s="39">
        <v>0.52</v>
      </c>
      <c r="R188" s="80" t="s">
        <v>287</v>
      </c>
      <c r="S188" s="80"/>
      <c r="T188" s="80" t="s">
        <v>288</v>
      </c>
      <c r="U188" s="87"/>
      <c r="V188" s="87"/>
      <c r="W188" s="81">
        <v>0.73</v>
      </c>
      <c r="X188" s="81"/>
      <c r="Y188" s="81">
        <v>0.23</v>
      </c>
      <c r="Z188" s="81">
        <v>0.66</v>
      </c>
      <c r="AA188" s="81">
        <v>0.11</v>
      </c>
      <c r="AB188" s="82">
        <v>0.23</v>
      </c>
    </row>
    <row r="189" spans="1:28" s="14" customFormat="1" ht="14.25" customHeight="1">
      <c r="A189" s="41" t="s">
        <v>1556</v>
      </c>
      <c r="B189" s="42" t="s">
        <v>145</v>
      </c>
      <c r="C189" s="78"/>
      <c r="D189" s="44" t="s">
        <v>24</v>
      </c>
      <c r="E189" s="78"/>
      <c r="F189" s="78"/>
      <c r="G189" s="76"/>
      <c r="H189" s="78"/>
      <c r="I189" s="78" t="s">
        <v>24</v>
      </c>
      <c r="J189" s="44" t="s">
        <v>24</v>
      </c>
      <c r="K189" s="44" t="s">
        <v>24</v>
      </c>
      <c r="L189" s="78"/>
      <c r="M189" s="78" t="s">
        <v>1061</v>
      </c>
      <c r="N189" s="78" t="s">
        <v>282</v>
      </c>
      <c r="O189" s="78" t="s">
        <v>285</v>
      </c>
      <c r="P189" s="78" t="s">
        <v>286</v>
      </c>
      <c r="Q189" s="43">
        <v>0.52</v>
      </c>
      <c r="R189" s="78" t="s">
        <v>287</v>
      </c>
      <c r="S189" s="78"/>
      <c r="T189" s="78" t="s">
        <v>288</v>
      </c>
      <c r="U189" s="70"/>
      <c r="V189" s="70"/>
      <c r="W189" s="83">
        <v>0.53</v>
      </c>
      <c r="X189" s="83"/>
      <c r="Y189" s="83">
        <v>0.15</v>
      </c>
      <c r="Z189" s="83">
        <v>0.52</v>
      </c>
      <c r="AA189" s="83">
        <v>0.3</v>
      </c>
      <c r="AB189" s="84">
        <v>0.18</v>
      </c>
    </row>
    <row r="190" spans="1:28" s="14" customFormat="1" ht="14.25" customHeight="1">
      <c r="A190" s="41" t="s">
        <v>1557</v>
      </c>
      <c r="B190" s="42" t="s">
        <v>146</v>
      </c>
      <c r="C190" s="78"/>
      <c r="D190" s="44" t="s">
        <v>24</v>
      </c>
      <c r="E190" s="78"/>
      <c r="F190" s="78"/>
      <c r="G190" s="76"/>
      <c r="H190" s="78"/>
      <c r="I190" s="78" t="s">
        <v>24</v>
      </c>
      <c r="J190" s="44" t="s">
        <v>24</v>
      </c>
      <c r="K190" s="44" t="s">
        <v>24</v>
      </c>
      <c r="L190" s="78"/>
      <c r="M190" s="78" t="s">
        <v>1061</v>
      </c>
      <c r="N190" s="78" t="s">
        <v>282</v>
      </c>
      <c r="O190" s="78" t="s">
        <v>285</v>
      </c>
      <c r="P190" s="78" t="s">
        <v>286</v>
      </c>
      <c r="Q190" s="43">
        <v>0.52</v>
      </c>
      <c r="R190" s="78" t="s">
        <v>287</v>
      </c>
      <c r="S190" s="78"/>
      <c r="T190" s="78" t="s">
        <v>288</v>
      </c>
      <c r="U190" s="70"/>
      <c r="V190" s="70"/>
      <c r="W190" s="83">
        <v>0.53</v>
      </c>
      <c r="X190" s="83"/>
      <c r="Y190" s="83">
        <v>0.11</v>
      </c>
      <c r="Z190" s="83">
        <v>0.5</v>
      </c>
      <c r="AA190" s="83">
        <v>0.37</v>
      </c>
      <c r="AB190" s="84">
        <v>0.13</v>
      </c>
    </row>
    <row r="191" spans="1:28" s="14" customFormat="1" ht="14.25" customHeight="1">
      <c r="A191" s="41" t="s">
        <v>1558</v>
      </c>
      <c r="B191" s="42" t="s">
        <v>147</v>
      </c>
      <c r="C191" s="78"/>
      <c r="D191" s="78" t="s">
        <v>24</v>
      </c>
      <c r="E191" s="78"/>
      <c r="F191" s="78"/>
      <c r="G191" s="76"/>
      <c r="H191" s="78"/>
      <c r="I191" s="78" t="s">
        <v>24</v>
      </c>
      <c r="J191" s="78" t="s">
        <v>24</v>
      </c>
      <c r="K191" s="78" t="s">
        <v>24</v>
      </c>
      <c r="L191" s="78"/>
      <c r="M191" s="78" t="s">
        <v>1061</v>
      </c>
      <c r="N191" s="78" t="s">
        <v>282</v>
      </c>
      <c r="O191" s="78" t="s">
        <v>285</v>
      </c>
      <c r="P191" s="78" t="s">
        <v>286</v>
      </c>
      <c r="Q191" s="43">
        <v>0.52</v>
      </c>
      <c r="R191" s="78" t="s">
        <v>287</v>
      </c>
      <c r="S191" s="78"/>
      <c r="T191" s="78" t="s">
        <v>288</v>
      </c>
      <c r="U191" s="70"/>
      <c r="V191" s="70"/>
      <c r="W191" s="83">
        <v>0.26</v>
      </c>
      <c r="X191" s="83"/>
      <c r="Y191" s="83">
        <v>0.1</v>
      </c>
      <c r="Z191" s="83">
        <v>0.25</v>
      </c>
      <c r="AA191" s="83">
        <v>0.64</v>
      </c>
      <c r="AB191" s="84">
        <v>0.11</v>
      </c>
    </row>
    <row r="192" spans="1:28" s="14" customFormat="1" ht="14.25" customHeight="1">
      <c r="A192" s="41" t="s">
        <v>1559</v>
      </c>
      <c r="B192" s="42" t="s">
        <v>148</v>
      </c>
      <c r="C192" s="78"/>
      <c r="D192" s="78" t="s">
        <v>24</v>
      </c>
      <c r="E192" s="78"/>
      <c r="F192" s="78"/>
      <c r="G192" s="76"/>
      <c r="H192" s="78"/>
      <c r="I192" s="78" t="s">
        <v>24</v>
      </c>
      <c r="J192" s="78" t="s">
        <v>24</v>
      </c>
      <c r="K192" s="78" t="s">
        <v>24</v>
      </c>
      <c r="L192" s="78"/>
      <c r="M192" s="78" t="s">
        <v>1061</v>
      </c>
      <c r="N192" s="78" t="s">
        <v>282</v>
      </c>
      <c r="O192" s="78" t="s">
        <v>285</v>
      </c>
      <c r="P192" s="78" t="s">
        <v>286</v>
      </c>
      <c r="Q192" s="43">
        <v>0.52</v>
      </c>
      <c r="R192" s="78" t="s">
        <v>287</v>
      </c>
      <c r="S192" s="78"/>
      <c r="T192" s="78" t="s">
        <v>288</v>
      </c>
      <c r="U192" s="70"/>
      <c r="V192" s="70"/>
      <c r="W192" s="83">
        <v>0.17</v>
      </c>
      <c r="X192" s="83"/>
      <c r="Y192" s="83">
        <v>0.08</v>
      </c>
      <c r="Z192" s="83">
        <v>0.2</v>
      </c>
      <c r="AA192" s="83">
        <v>0.7</v>
      </c>
      <c r="AB192" s="84">
        <v>0.1</v>
      </c>
    </row>
    <row r="193" spans="1:28" s="14" customFormat="1" ht="14.25" customHeight="1" thickBot="1">
      <c r="A193" s="45" t="s">
        <v>1560</v>
      </c>
      <c r="B193" s="46" t="s">
        <v>149</v>
      </c>
      <c r="C193" s="79"/>
      <c r="D193" s="79" t="s">
        <v>24</v>
      </c>
      <c r="E193" s="79"/>
      <c r="F193" s="79"/>
      <c r="G193" s="77"/>
      <c r="H193" s="79"/>
      <c r="I193" s="79" t="s">
        <v>24</v>
      </c>
      <c r="J193" s="79" t="s">
        <v>24</v>
      </c>
      <c r="K193" s="79" t="s">
        <v>24</v>
      </c>
      <c r="L193" s="79"/>
      <c r="M193" s="79" t="s">
        <v>1061</v>
      </c>
      <c r="N193" s="79" t="s">
        <v>282</v>
      </c>
      <c r="O193" s="79" t="s">
        <v>285</v>
      </c>
      <c r="P193" s="79" t="s">
        <v>286</v>
      </c>
      <c r="Q193" s="47">
        <v>0.52</v>
      </c>
      <c r="R193" s="79" t="s">
        <v>287</v>
      </c>
      <c r="S193" s="79"/>
      <c r="T193" s="79" t="s">
        <v>288</v>
      </c>
      <c r="U193" s="71"/>
      <c r="V193" s="71"/>
      <c r="W193" s="85">
        <v>0.05</v>
      </c>
      <c r="X193" s="85"/>
      <c r="Y193" s="85">
        <v>0.07</v>
      </c>
      <c r="Z193" s="85">
        <v>0.06</v>
      </c>
      <c r="AA193" s="85">
        <v>0.87</v>
      </c>
      <c r="AB193" s="86">
        <v>0.07</v>
      </c>
    </row>
    <row r="194" spans="1:28" s="14" customFormat="1" ht="14.25" customHeight="1">
      <c r="A194" s="37" t="s">
        <v>1561</v>
      </c>
      <c r="B194" s="38" t="s">
        <v>138</v>
      </c>
      <c r="C194" s="80"/>
      <c r="D194" s="80"/>
      <c r="E194" s="80"/>
      <c r="F194" s="80"/>
      <c r="G194" s="75"/>
      <c r="H194" s="80"/>
      <c r="I194" s="80" t="s">
        <v>24</v>
      </c>
      <c r="J194" s="80"/>
      <c r="K194" s="80"/>
      <c r="L194" s="80"/>
      <c r="M194" s="621" t="s">
        <v>278</v>
      </c>
      <c r="N194" s="80" t="s">
        <v>284</v>
      </c>
      <c r="O194" s="80" t="s">
        <v>289</v>
      </c>
      <c r="P194" s="80" t="s">
        <v>290</v>
      </c>
      <c r="Q194" s="39">
        <v>0.71</v>
      </c>
      <c r="R194" s="80" t="s">
        <v>287</v>
      </c>
      <c r="S194" s="80"/>
      <c r="T194" s="80" t="s">
        <v>291</v>
      </c>
      <c r="U194" s="87"/>
      <c r="V194" s="87"/>
      <c r="W194" s="81">
        <v>0.77</v>
      </c>
      <c r="X194" s="81"/>
      <c r="Y194" s="81">
        <v>0</v>
      </c>
      <c r="Z194" s="81">
        <v>0.69</v>
      </c>
      <c r="AA194" s="81">
        <v>0.31</v>
      </c>
      <c r="AB194" s="82">
        <v>0</v>
      </c>
    </row>
    <row r="195" spans="1:28" s="14" customFormat="1" ht="14.25" customHeight="1">
      <c r="A195" s="41" t="s">
        <v>1562</v>
      </c>
      <c r="B195" s="42" t="s">
        <v>139</v>
      </c>
      <c r="C195" s="78"/>
      <c r="D195" s="78"/>
      <c r="E195" s="78"/>
      <c r="F195" s="78"/>
      <c r="G195" s="76"/>
      <c r="H195" s="78"/>
      <c r="I195" s="78" t="s">
        <v>24</v>
      </c>
      <c r="J195" s="78"/>
      <c r="K195" s="78"/>
      <c r="L195" s="78"/>
      <c r="M195" s="78" t="s">
        <v>278</v>
      </c>
      <c r="N195" s="78" t="s">
        <v>284</v>
      </c>
      <c r="O195" s="78" t="s">
        <v>289</v>
      </c>
      <c r="P195" s="78" t="s">
        <v>290</v>
      </c>
      <c r="Q195" s="43">
        <v>0.71</v>
      </c>
      <c r="R195" s="78" t="s">
        <v>287</v>
      </c>
      <c r="S195" s="78"/>
      <c r="T195" s="78" t="s">
        <v>291</v>
      </c>
      <c r="U195" s="70"/>
      <c r="V195" s="70"/>
      <c r="W195" s="83">
        <v>0.58</v>
      </c>
      <c r="X195" s="83"/>
      <c r="Y195" s="83">
        <v>0</v>
      </c>
      <c r="Z195" s="83">
        <v>0.55</v>
      </c>
      <c r="AA195" s="83">
        <v>0.45</v>
      </c>
      <c r="AB195" s="84">
        <v>0</v>
      </c>
    </row>
    <row r="196" spans="1:28" s="14" customFormat="1" ht="14.25" customHeight="1">
      <c r="A196" s="41" t="s">
        <v>1563</v>
      </c>
      <c r="B196" s="42" t="s">
        <v>140</v>
      </c>
      <c r="C196" s="78"/>
      <c r="D196" s="78"/>
      <c r="E196" s="78"/>
      <c r="F196" s="78"/>
      <c r="G196" s="76"/>
      <c r="H196" s="78"/>
      <c r="I196" s="78" t="s">
        <v>24</v>
      </c>
      <c r="J196" s="78"/>
      <c r="K196" s="78"/>
      <c r="L196" s="78"/>
      <c r="M196" s="78" t="s">
        <v>278</v>
      </c>
      <c r="N196" s="78" t="s">
        <v>284</v>
      </c>
      <c r="O196" s="78" t="s">
        <v>289</v>
      </c>
      <c r="P196" s="78" t="s">
        <v>290</v>
      </c>
      <c r="Q196" s="43">
        <v>0.71</v>
      </c>
      <c r="R196" s="78" t="s">
        <v>287</v>
      </c>
      <c r="S196" s="78"/>
      <c r="T196" s="78" t="s">
        <v>291</v>
      </c>
      <c r="U196" s="70"/>
      <c r="V196" s="70"/>
      <c r="W196" s="83">
        <v>0.43</v>
      </c>
      <c r="X196" s="83"/>
      <c r="Y196" s="83">
        <v>0</v>
      </c>
      <c r="Z196" s="83">
        <v>0.41</v>
      </c>
      <c r="AA196" s="83">
        <v>0.59</v>
      </c>
      <c r="AB196" s="84">
        <v>0</v>
      </c>
    </row>
    <row r="197" spans="1:28" s="14" customFormat="1" ht="14.25" customHeight="1">
      <c r="A197" s="41" t="s">
        <v>1564</v>
      </c>
      <c r="B197" s="42" t="s">
        <v>141</v>
      </c>
      <c r="C197" s="78"/>
      <c r="D197" s="78"/>
      <c r="E197" s="78"/>
      <c r="F197" s="78"/>
      <c r="G197" s="76"/>
      <c r="H197" s="78"/>
      <c r="I197" s="78" t="s">
        <v>24</v>
      </c>
      <c r="J197" s="78"/>
      <c r="K197" s="78"/>
      <c r="L197" s="78"/>
      <c r="M197" s="78" t="s">
        <v>278</v>
      </c>
      <c r="N197" s="78" t="s">
        <v>284</v>
      </c>
      <c r="O197" s="78" t="s">
        <v>289</v>
      </c>
      <c r="P197" s="78" t="s">
        <v>290</v>
      </c>
      <c r="Q197" s="43">
        <v>0.71</v>
      </c>
      <c r="R197" s="78" t="s">
        <v>287</v>
      </c>
      <c r="S197" s="78"/>
      <c r="T197" s="78" t="s">
        <v>291</v>
      </c>
      <c r="U197" s="70"/>
      <c r="V197" s="70"/>
      <c r="W197" s="83">
        <v>0.4</v>
      </c>
      <c r="X197" s="83"/>
      <c r="Y197" s="83">
        <v>0</v>
      </c>
      <c r="Z197" s="83">
        <v>0.37</v>
      </c>
      <c r="AA197" s="83">
        <v>0.63</v>
      </c>
      <c r="AB197" s="84">
        <v>0</v>
      </c>
    </row>
    <row r="198" spans="1:28" s="14" customFormat="1" ht="14.25" customHeight="1">
      <c r="A198" s="41" t="s">
        <v>1565</v>
      </c>
      <c r="B198" s="42" t="s">
        <v>142</v>
      </c>
      <c r="C198" s="78"/>
      <c r="D198" s="78"/>
      <c r="E198" s="78"/>
      <c r="F198" s="78"/>
      <c r="G198" s="76"/>
      <c r="H198" s="78"/>
      <c r="I198" s="78" t="s">
        <v>24</v>
      </c>
      <c r="J198" s="78"/>
      <c r="K198" s="78"/>
      <c r="L198" s="78"/>
      <c r="M198" s="78" t="s">
        <v>278</v>
      </c>
      <c r="N198" s="78" t="s">
        <v>284</v>
      </c>
      <c r="O198" s="78" t="s">
        <v>289</v>
      </c>
      <c r="P198" s="78" t="s">
        <v>290</v>
      </c>
      <c r="Q198" s="43">
        <v>0.71</v>
      </c>
      <c r="R198" s="78" t="s">
        <v>287</v>
      </c>
      <c r="S198" s="78"/>
      <c r="T198" s="78" t="s">
        <v>291</v>
      </c>
      <c r="U198" s="70"/>
      <c r="V198" s="70"/>
      <c r="W198" s="83">
        <v>0.18</v>
      </c>
      <c r="X198" s="83"/>
      <c r="Y198" s="83">
        <v>0</v>
      </c>
      <c r="Z198" s="83">
        <v>0.21</v>
      </c>
      <c r="AA198" s="83">
        <v>0.79</v>
      </c>
      <c r="AB198" s="84">
        <v>0</v>
      </c>
    </row>
    <row r="199" spans="1:28" s="14" customFormat="1" ht="14.25" customHeight="1" thickBot="1">
      <c r="A199" s="45" t="s">
        <v>1566</v>
      </c>
      <c r="B199" s="46" t="s">
        <v>143</v>
      </c>
      <c r="C199" s="79"/>
      <c r="D199" s="79"/>
      <c r="E199" s="79"/>
      <c r="F199" s="79"/>
      <c r="G199" s="77"/>
      <c r="H199" s="79"/>
      <c r="I199" s="79" t="s">
        <v>24</v>
      </c>
      <c r="J199" s="79"/>
      <c r="K199" s="79"/>
      <c r="L199" s="79"/>
      <c r="M199" s="79" t="s">
        <v>278</v>
      </c>
      <c r="N199" s="79" t="s">
        <v>284</v>
      </c>
      <c r="O199" s="79" t="s">
        <v>289</v>
      </c>
      <c r="P199" s="79" t="s">
        <v>290</v>
      </c>
      <c r="Q199" s="47">
        <v>0.71</v>
      </c>
      <c r="R199" s="79" t="s">
        <v>287</v>
      </c>
      <c r="S199" s="79"/>
      <c r="T199" s="79" t="s">
        <v>291</v>
      </c>
      <c r="U199" s="71"/>
      <c r="V199" s="71"/>
      <c r="W199" s="85">
        <v>0.06</v>
      </c>
      <c r="X199" s="85"/>
      <c r="Y199" s="85">
        <v>0</v>
      </c>
      <c r="Z199" s="85">
        <v>0.07</v>
      </c>
      <c r="AA199" s="85">
        <v>0.93</v>
      </c>
      <c r="AB199" s="86">
        <v>0</v>
      </c>
    </row>
    <row r="200" spans="1:28" s="14" customFormat="1" ht="14.25" customHeight="1">
      <c r="A200" s="37" t="s">
        <v>1567</v>
      </c>
      <c r="B200" s="38" t="s">
        <v>242</v>
      </c>
      <c r="C200" s="80"/>
      <c r="D200" s="80" t="s">
        <v>24</v>
      </c>
      <c r="E200" s="80"/>
      <c r="F200" s="80"/>
      <c r="G200" s="75" t="s">
        <v>24</v>
      </c>
      <c r="H200" s="80"/>
      <c r="I200" s="80"/>
      <c r="J200" s="80" t="s">
        <v>24</v>
      </c>
      <c r="K200" s="80" t="s">
        <v>24</v>
      </c>
      <c r="L200" s="80"/>
      <c r="M200" s="80" t="s">
        <v>277</v>
      </c>
      <c r="N200" s="80" t="s">
        <v>281</v>
      </c>
      <c r="O200" s="80" t="s">
        <v>28</v>
      </c>
      <c r="P200" s="80" t="s">
        <v>296</v>
      </c>
      <c r="Q200" s="39">
        <v>0.41</v>
      </c>
      <c r="R200" s="80" t="s">
        <v>297</v>
      </c>
      <c r="S200" s="80"/>
      <c r="T200" s="80" t="s">
        <v>298</v>
      </c>
      <c r="U200" s="87"/>
      <c r="V200" s="87"/>
      <c r="W200" s="81">
        <v>0.07</v>
      </c>
      <c r="X200" s="81"/>
      <c r="Y200" s="81">
        <v>0.11</v>
      </c>
      <c r="Z200" s="81">
        <v>0.74</v>
      </c>
      <c r="AA200" s="81">
        <v>0.14</v>
      </c>
      <c r="AB200" s="82">
        <v>0.12</v>
      </c>
    </row>
    <row r="201" spans="1:28" s="14" customFormat="1" ht="14.25" customHeight="1">
      <c r="A201" s="41" t="s">
        <v>1568</v>
      </c>
      <c r="B201" s="42" t="s">
        <v>244</v>
      </c>
      <c r="C201" s="78"/>
      <c r="D201" s="78" t="s">
        <v>24</v>
      </c>
      <c r="E201" s="78"/>
      <c r="F201" s="78"/>
      <c r="G201" s="76" t="s">
        <v>24</v>
      </c>
      <c r="H201" s="78"/>
      <c r="I201" s="78"/>
      <c r="J201" s="78" t="s">
        <v>24</v>
      </c>
      <c r="K201" s="78" t="s">
        <v>24</v>
      </c>
      <c r="L201" s="78"/>
      <c r="M201" s="78" t="s">
        <v>277</v>
      </c>
      <c r="N201" s="78" t="s">
        <v>281</v>
      </c>
      <c r="O201" s="78" t="s">
        <v>28</v>
      </c>
      <c r="P201" s="78" t="s">
        <v>296</v>
      </c>
      <c r="Q201" s="43">
        <v>0.41</v>
      </c>
      <c r="R201" s="78" t="s">
        <v>297</v>
      </c>
      <c r="S201" s="78"/>
      <c r="T201" s="78" t="s">
        <v>298</v>
      </c>
      <c r="U201" s="70"/>
      <c r="V201" s="70"/>
      <c r="W201" s="83">
        <v>0.05</v>
      </c>
      <c r="X201" s="83"/>
      <c r="Y201" s="83">
        <v>0.09</v>
      </c>
      <c r="Z201" s="83">
        <v>0.56</v>
      </c>
      <c r="AA201" s="83">
        <v>0.35</v>
      </c>
      <c r="AB201" s="84">
        <v>0.09</v>
      </c>
    </row>
    <row r="202" spans="1:28" s="14" customFormat="1" ht="14.25" customHeight="1">
      <c r="A202" s="41" t="s">
        <v>1569</v>
      </c>
      <c r="B202" s="42" t="s">
        <v>246</v>
      </c>
      <c r="C202" s="78"/>
      <c r="D202" s="78" t="s">
        <v>24</v>
      </c>
      <c r="E202" s="78"/>
      <c r="F202" s="78"/>
      <c r="G202" s="76" t="s">
        <v>24</v>
      </c>
      <c r="H202" s="78"/>
      <c r="I202" s="78"/>
      <c r="J202" s="78" t="s">
        <v>24</v>
      </c>
      <c r="K202" s="78" t="s">
        <v>24</v>
      </c>
      <c r="L202" s="78"/>
      <c r="M202" s="78" t="s">
        <v>277</v>
      </c>
      <c r="N202" s="78" t="s">
        <v>281</v>
      </c>
      <c r="O202" s="78" t="s">
        <v>28</v>
      </c>
      <c r="P202" s="78" t="s">
        <v>296</v>
      </c>
      <c r="Q202" s="43">
        <v>0.41</v>
      </c>
      <c r="R202" s="78" t="s">
        <v>297</v>
      </c>
      <c r="S202" s="78"/>
      <c r="T202" s="78" t="s">
        <v>298</v>
      </c>
      <c r="U202" s="70"/>
      <c r="V202" s="70"/>
      <c r="W202" s="83">
        <v>0.05</v>
      </c>
      <c r="X202" s="83"/>
      <c r="Y202" s="83">
        <v>0.08</v>
      </c>
      <c r="Z202" s="83">
        <v>0.47</v>
      </c>
      <c r="AA202" s="83">
        <v>0.47</v>
      </c>
      <c r="AB202" s="84">
        <v>0.06</v>
      </c>
    </row>
    <row r="203" spans="1:28" s="14" customFormat="1" ht="14.25" customHeight="1">
      <c r="A203" s="41" t="s">
        <v>1570</v>
      </c>
      <c r="B203" s="42" t="s">
        <v>248</v>
      </c>
      <c r="C203" s="78"/>
      <c r="D203" s="78" t="s">
        <v>24</v>
      </c>
      <c r="E203" s="78"/>
      <c r="F203" s="78"/>
      <c r="G203" s="76" t="s">
        <v>24</v>
      </c>
      <c r="H203" s="78"/>
      <c r="I203" s="78"/>
      <c r="J203" s="78" t="s">
        <v>24</v>
      </c>
      <c r="K203" s="78" t="s">
        <v>24</v>
      </c>
      <c r="L203" s="78"/>
      <c r="M203" s="78" t="s">
        <v>277</v>
      </c>
      <c r="N203" s="78" t="s">
        <v>281</v>
      </c>
      <c r="O203" s="78" t="s">
        <v>28</v>
      </c>
      <c r="P203" s="78" t="s">
        <v>296</v>
      </c>
      <c r="Q203" s="43">
        <v>0.41</v>
      </c>
      <c r="R203" s="78" t="s">
        <v>297</v>
      </c>
      <c r="S203" s="78"/>
      <c r="T203" s="78" t="s">
        <v>298</v>
      </c>
      <c r="U203" s="70"/>
      <c r="V203" s="70"/>
      <c r="W203" s="83">
        <v>0.06</v>
      </c>
      <c r="X203" s="83"/>
      <c r="Y203" s="83">
        <v>0.12</v>
      </c>
      <c r="Z203" s="83">
        <v>0.49</v>
      </c>
      <c r="AA203" s="83">
        <v>0.37</v>
      </c>
      <c r="AB203" s="84">
        <v>0.14</v>
      </c>
    </row>
    <row r="204" spans="1:28" s="14" customFormat="1" ht="14.25" customHeight="1">
      <c r="A204" s="41" t="s">
        <v>1571</v>
      </c>
      <c r="B204" s="42" t="s">
        <v>250</v>
      </c>
      <c r="C204" s="78"/>
      <c r="D204" s="78" t="s">
        <v>24</v>
      </c>
      <c r="E204" s="78"/>
      <c r="F204" s="78"/>
      <c r="G204" s="76" t="s">
        <v>24</v>
      </c>
      <c r="H204" s="78"/>
      <c r="I204" s="78"/>
      <c r="J204" s="78" t="s">
        <v>24</v>
      </c>
      <c r="K204" s="78" t="s">
        <v>24</v>
      </c>
      <c r="L204" s="78"/>
      <c r="M204" s="78" t="s">
        <v>277</v>
      </c>
      <c r="N204" s="78" t="s">
        <v>281</v>
      </c>
      <c r="O204" s="78" t="s">
        <v>28</v>
      </c>
      <c r="P204" s="78" t="s">
        <v>296</v>
      </c>
      <c r="Q204" s="43">
        <v>0.41</v>
      </c>
      <c r="R204" s="78" t="s">
        <v>297</v>
      </c>
      <c r="S204" s="78"/>
      <c r="T204" s="78" t="s">
        <v>298</v>
      </c>
      <c r="U204" s="70"/>
      <c r="V204" s="70"/>
      <c r="W204" s="83">
        <v>0.05</v>
      </c>
      <c r="X204" s="83"/>
      <c r="Y204" s="83">
        <v>0.08</v>
      </c>
      <c r="Z204" s="83">
        <v>0.11</v>
      </c>
      <c r="AA204" s="83">
        <v>0.82</v>
      </c>
      <c r="AB204" s="84">
        <v>0.07</v>
      </c>
    </row>
    <row r="205" spans="1:28" s="14" customFormat="1" ht="14.25" customHeight="1" thickBot="1">
      <c r="A205" s="45" t="s">
        <v>1572</v>
      </c>
      <c r="B205" s="46" t="s">
        <v>252</v>
      </c>
      <c r="C205" s="79"/>
      <c r="D205" s="79" t="s">
        <v>24</v>
      </c>
      <c r="E205" s="79"/>
      <c r="F205" s="79"/>
      <c r="G205" s="77" t="s">
        <v>24</v>
      </c>
      <c r="H205" s="79"/>
      <c r="I205" s="79"/>
      <c r="J205" s="79" t="s">
        <v>24</v>
      </c>
      <c r="K205" s="79" t="s">
        <v>24</v>
      </c>
      <c r="L205" s="79"/>
      <c r="M205" s="79" t="s">
        <v>277</v>
      </c>
      <c r="N205" s="79" t="s">
        <v>281</v>
      </c>
      <c r="O205" s="79" t="s">
        <v>28</v>
      </c>
      <c r="P205" s="79" t="s">
        <v>296</v>
      </c>
      <c r="Q205" s="47">
        <v>0.41</v>
      </c>
      <c r="R205" s="79" t="s">
        <v>297</v>
      </c>
      <c r="S205" s="79"/>
      <c r="T205" s="79" t="s">
        <v>298</v>
      </c>
      <c r="U205" s="71"/>
      <c r="V205" s="71"/>
      <c r="W205" s="85">
        <v>0.05</v>
      </c>
      <c r="X205" s="85"/>
      <c r="Y205" s="85">
        <v>0.07</v>
      </c>
      <c r="Z205" s="85">
        <v>0.03</v>
      </c>
      <c r="AA205" s="85">
        <v>0.92</v>
      </c>
      <c r="AB205" s="86">
        <v>0.05</v>
      </c>
    </row>
    <row r="206" spans="1:28" s="14" customFormat="1" ht="14.25" customHeight="1">
      <c r="A206" s="37" t="s">
        <v>1573</v>
      </c>
      <c r="B206" s="38" t="s">
        <v>160</v>
      </c>
      <c r="C206" s="80"/>
      <c r="D206" s="80" t="s">
        <v>24</v>
      </c>
      <c r="E206" s="80"/>
      <c r="F206" s="80"/>
      <c r="G206" s="75"/>
      <c r="H206" s="80"/>
      <c r="I206" s="80"/>
      <c r="J206" s="80" t="s">
        <v>24</v>
      </c>
      <c r="K206" s="80" t="s">
        <v>24</v>
      </c>
      <c r="L206" s="80"/>
      <c r="M206" s="80" t="s">
        <v>277</v>
      </c>
      <c r="N206" s="80" t="s">
        <v>283</v>
      </c>
      <c r="O206" s="80" t="s">
        <v>292</v>
      </c>
      <c r="P206" s="80" t="s">
        <v>293</v>
      </c>
      <c r="Q206" s="39">
        <v>0.17</v>
      </c>
      <c r="R206" s="80" t="s">
        <v>294</v>
      </c>
      <c r="S206" s="80"/>
      <c r="T206" s="80" t="s">
        <v>288</v>
      </c>
      <c r="U206" s="87"/>
      <c r="V206" s="87"/>
      <c r="W206" s="81">
        <v>0.65</v>
      </c>
      <c r="X206" s="81"/>
      <c r="Y206" s="81">
        <v>0.36</v>
      </c>
      <c r="Z206" s="81">
        <v>0.6</v>
      </c>
      <c r="AA206" s="81">
        <v>0.05</v>
      </c>
      <c r="AB206" s="82">
        <v>0.35</v>
      </c>
    </row>
    <row r="207" spans="1:28" s="14" customFormat="1" ht="14.25" customHeight="1">
      <c r="A207" s="41" t="s">
        <v>1574</v>
      </c>
      <c r="B207" s="42" t="s">
        <v>161</v>
      </c>
      <c r="C207" s="78"/>
      <c r="D207" s="78" t="s">
        <v>24</v>
      </c>
      <c r="E207" s="78"/>
      <c r="F207" s="78"/>
      <c r="G207" s="76"/>
      <c r="H207" s="78"/>
      <c r="I207" s="78"/>
      <c r="J207" s="78" t="s">
        <v>24</v>
      </c>
      <c r="K207" s="78" t="s">
        <v>24</v>
      </c>
      <c r="L207" s="78"/>
      <c r="M207" s="78" t="s">
        <v>277</v>
      </c>
      <c r="N207" s="78" t="s">
        <v>283</v>
      </c>
      <c r="O207" s="78" t="s">
        <v>292</v>
      </c>
      <c r="P207" s="78" t="s">
        <v>293</v>
      </c>
      <c r="Q207" s="43">
        <v>0.17</v>
      </c>
      <c r="R207" s="78" t="s">
        <v>294</v>
      </c>
      <c r="S207" s="78"/>
      <c r="T207" s="78" t="s">
        <v>288</v>
      </c>
      <c r="U207" s="70"/>
      <c r="V207" s="70"/>
      <c r="W207" s="83">
        <v>0.6</v>
      </c>
      <c r="X207" s="83"/>
      <c r="Y207" s="83">
        <v>0.32</v>
      </c>
      <c r="Z207" s="83">
        <v>0.57</v>
      </c>
      <c r="AA207" s="83">
        <v>0.1</v>
      </c>
      <c r="AB207" s="84">
        <v>0.33</v>
      </c>
    </row>
    <row r="208" spans="1:28" s="14" customFormat="1" ht="14.25" customHeight="1">
      <c r="A208" s="41" t="s">
        <v>1575</v>
      </c>
      <c r="B208" s="42" t="s">
        <v>162</v>
      </c>
      <c r="C208" s="78"/>
      <c r="D208" s="78" t="s">
        <v>24</v>
      </c>
      <c r="E208" s="78"/>
      <c r="F208" s="78"/>
      <c r="G208" s="76"/>
      <c r="H208" s="78"/>
      <c r="I208" s="78"/>
      <c r="J208" s="78" t="s">
        <v>24</v>
      </c>
      <c r="K208" s="78" t="s">
        <v>24</v>
      </c>
      <c r="L208" s="78"/>
      <c r="M208" s="78" t="s">
        <v>277</v>
      </c>
      <c r="N208" s="78" t="s">
        <v>283</v>
      </c>
      <c r="O208" s="78" t="s">
        <v>292</v>
      </c>
      <c r="P208" s="78" t="s">
        <v>293</v>
      </c>
      <c r="Q208" s="43">
        <v>0.17</v>
      </c>
      <c r="R208" s="78" t="s">
        <v>294</v>
      </c>
      <c r="S208" s="78"/>
      <c r="T208" s="78" t="s">
        <v>288</v>
      </c>
      <c r="U208" s="70"/>
      <c r="V208" s="70"/>
      <c r="W208" s="83">
        <v>0.52</v>
      </c>
      <c r="X208" s="83"/>
      <c r="Y208" s="83">
        <v>0.3</v>
      </c>
      <c r="Z208" s="83">
        <v>0.52</v>
      </c>
      <c r="AA208" s="83">
        <v>0.17</v>
      </c>
      <c r="AB208" s="84">
        <v>0.31</v>
      </c>
    </row>
    <row r="209" spans="1:28" s="14" customFormat="1" ht="14.25" customHeight="1">
      <c r="A209" s="41" t="s">
        <v>1576</v>
      </c>
      <c r="B209" s="42" t="s">
        <v>163</v>
      </c>
      <c r="C209" s="78"/>
      <c r="D209" s="78" t="s">
        <v>24</v>
      </c>
      <c r="E209" s="78"/>
      <c r="F209" s="78"/>
      <c r="G209" s="76"/>
      <c r="H209" s="78"/>
      <c r="I209" s="78"/>
      <c r="J209" s="78" t="s">
        <v>24</v>
      </c>
      <c r="K209" s="78" t="s">
        <v>24</v>
      </c>
      <c r="L209" s="78"/>
      <c r="M209" s="78" t="s">
        <v>277</v>
      </c>
      <c r="N209" s="78" t="s">
        <v>283</v>
      </c>
      <c r="O209" s="78" t="s">
        <v>292</v>
      </c>
      <c r="P209" s="78" t="s">
        <v>293</v>
      </c>
      <c r="Q209" s="43">
        <v>0.17</v>
      </c>
      <c r="R209" s="78" t="s">
        <v>294</v>
      </c>
      <c r="S209" s="78"/>
      <c r="T209" s="78" t="s">
        <v>288</v>
      </c>
      <c r="U209" s="70"/>
      <c r="V209" s="70"/>
      <c r="W209" s="83">
        <v>0.3</v>
      </c>
      <c r="X209" s="83"/>
      <c r="Y209" s="83">
        <v>0.14</v>
      </c>
      <c r="Z209" s="83">
        <v>0.35</v>
      </c>
      <c r="AA209" s="83">
        <v>0.47</v>
      </c>
      <c r="AB209" s="84">
        <v>0.18</v>
      </c>
    </row>
    <row r="210" spans="1:28" s="14" customFormat="1" ht="14.25" customHeight="1" thickBot="1">
      <c r="A210" s="45" t="s">
        <v>1577</v>
      </c>
      <c r="B210" s="46" t="s">
        <v>164</v>
      </c>
      <c r="C210" s="79"/>
      <c r="D210" s="79" t="s">
        <v>24</v>
      </c>
      <c r="E210" s="79"/>
      <c r="F210" s="79"/>
      <c r="G210" s="77"/>
      <c r="H210" s="79"/>
      <c r="I210" s="79"/>
      <c r="J210" s="79" t="s">
        <v>24</v>
      </c>
      <c r="K210" s="79" t="s">
        <v>24</v>
      </c>
      <c r="L210" s="79"/>
      <c r="M210" s="79" t="s">
        <v>277</v>
      </c>
      <c r="N210" s="79" t="s">
        <v>283</v>
      </c>
      <c r="O210" s="79" t="s">
        <v>292</v>
      </c>
      <c r="P210" s="79" t="s">
        <v>293</v>
      </c>
      <c r="Q210" s="47">
        <v>0.17</v>
      </c>
      <c r="R210" s="79" t="s">
        <v>294</v>
      </c>
      <c r="S210" s="79"/>
      <c r="T210" s="79" t="s">
        <v>288</v>
      </c>
      <c r="U210" s="71"/>
      <c r="V210" s="71"/>
      <c r="W210" s="85">
        <v>0.13</v>
      </c>
      <c r="X210" s="85"/>
      <c r="Y210" s="85">
        <v>0.06</v>
      </c>
      <c r="Z210" s="85">
        <v>0.13</v>
      </c>
      <c r="AA210" s="85">
        <v>0.79</v>
      </c>
      <c r="AB210" s="86">
        <v>0.08</v>
      </c>
    </row>
    <row r="211" spans="1:28" s="14" customFormat="1" ht="14.25" customHeight="1">
      <c r="A211" s="37" t="s">
        <v>1578</v>
      </c>
      <c r="B211" s="38" t="s">
        <v>150</v>
      </c>
      <c r="C211" s="80"/>
      <c r="D211" s="80" t="s">
        <v>24</v>
      </c>
      <c r="E211" s="80"/>
      <c r="F211" s="80"/>
      <c r="G211" s="75"/>
      <c r="H211" s="80"/>
      <c r="I211" s="80" t="s">
        <v>24</v>
      </c>
      <c r="J211" s="80" t="s">
        <v>24</v>
      </c>
      <c r="K211" s="80" t="s">
        <v>24</v>
      </c>
      <c r="L211" s="80"/>
      <c r="M211" s="80" t="s">
        <v>279</v>
      </c>
      <c r="N211" s="80" t="s">
        <v>282</v>
      </c>
      <c r="O211" s="80" t="s">
        <v>285</v>
      </c>
      <c r="P211" s="80" t="s">
        <v>295</v>
      </c>
      <c r="Q211" s="39">
        <v>0.52</v>
      </c>
      <c r="R211" s="80" t="s">
        <v>287</v>
      </c>
      <c r="S211" s="80"/>
      <c r="T211" s="80" t="s">
        <v>288</v>
      </c>
      <c r="U211" s="87"/>
      <c r="V211" s="87"/>
      <c r="W211" s="81">
        <v>0.19</v>
      </c>
      <c r="X211" s="81"/>
      <c r="Y211" s="81">
        <v>0.03</v>
      </c>
      <c r="Z211" s="81">
        <v>0.22</v>
      </c>
      <c r="AA211" s="81">
        <v>0.73</v>
      </c>
      <c r="AB211" s="82">
        <v>0.05</v>
      </c>
    </row>
    <row r="212" spans="1:28" s="14" customFormat="1" ht="14.25" customHeight="1">
      <c r="A212" s="41" t="s">
        <v>1579</v>
      </c>
      <c r="B212" s="42" t="s">
        <v>151</v>
      </c>
      <c r="C212" s="78"/>
      <c r="D212" s="78" t="s">
        <v>24</v>
      </c>
      <c r="E212" s="78"/>
      <c r="F212" s="78"/>
      <c r="G212" s="76"/>
      <c r="H212" s="78"/>
      <c r="I212" s="78" t="s">
        <v>24</v>
      </c>
      <c r="J212" s="78" t="s">
        <v>24</v>
      </c>
      <c r="K212" s="78" t="s">
        <v>24</v>
      </c>
      <c r="L212" s="78"/>
      <c r="M212" s="78" t="s">
        <v>279</v>
      </c>
      <c r="N212" s="78" t="s">
        <v>282</v>
      </c>
      <c r="O212" s="78" t="s">
        <v>285</v>
      </c>
      <c r="P212" s="78" t="s">
        <v>295</v>
      </c>
      <c r="Q212" s="43">
        <v>0.52</v>
      </c>
      <c r="R212" s="78" t="s">
        <v>287</v>
      </c>
      <c r="S212" s="78"/>
      <c r="T212" s="78" t="s">
        <v>288</v>
      </c>
      <c r="U212" s="70"/>
      <c r="V212" s="70"/>
      <c r="W212" s="83">
        <v>0.75</v>
      </c>
      <c r="X212" s="83"/>
      <c r="Y212" s="83">
        <v>0.13</v>
      </c>
      <c r="Z212" s="83">
        <v>0.67</v>
      </c>
      <c r="AA212" s="83">
        <v>0.18</v>
      </c>
      <c r="AB212" s="84">
        <v>0.15</v>
      </c>
    </row>
    <row r="213" spans="1:28" s="14" customFormat="1" ht="14.25" customHeight="1">
      <c r="A213" s="41" t="s">
        <v>1580</v>
      </c>
      <c r="B213" s="42" t="s">
        <v>152</v>
      </c>
      <c r="C213" s="78"/>
      <c r="D213" s="78" t="s">
        <v>24</v>
      </c>
      <c r="E213" s="78"/>
      <c r="F213" s="78"/>
      <c r="G213" s="76"/>
      <c r="H213" s="78"/>
      <c r="I213" s="78" t="s">
        <v>24</v>
      </c>
      <c r="J213" s="78" t="s">
        <v>24</v>
      </c>
      <c r="K213" s="78" t="s">
        <v>24</v>
      </c>
      <c r="L213" s="78"/>
      <c r="M213" s="78" t="s">
        <v>279</v>
      </c>
      <c r="N213" s="78" t="s">
        <v>282</v>
      </c>
      <c r="O213" s="78" t="s">
        <v>285</v>
      </c>
      <c r="P213" s="78" t="s">
        <v>295</v>
      </c>
      <c r="Q213" s="43">
        <v>0.52</v>
      </c>
      <c r="R213" s="78" t="s">
        <v>287</v>
      </c>
      <c r="S213" s="78"/>
      <c r="T213" s="78" t="s">
        <v>288</v>
      </c>
      <c r="U213" s="70"/>
      <c r="V213" s="70"/>
      <c r="W213" s="83">
        <v>0.41</v>
      </c>
      <c r="X213" s="83"/>
      <c r="Y213" s="83">
        <v>0.07</v>
      </c>
      <c r="Z213" s="83">
        <v>0.39</v>
      </c>
      <c r="AA213" s="83">
        <v>0.52</v>
      </c>
      <c r="AB213" s="84">
        <v>0.09</v>
      </c>
    </row>
    <row r="214" spans="1:28" s="14" customFormat="1" ht="14.25" customHeight="1" thickBot="1">
      <c r="A214" s="45" t="s">
        <v>1581</v>
      </c>
      <c r="B214" s="46" t="s">
        <v>153</v>
      </c>
      <c r="C214" s="79"/>
      <c r="D214" s="79" t="s">
        <v>24</v>
      </c>
      <c r="E214" s="79"/>
      <c r="F214" s="79"/>
      <c r="G214" s="77"/>
      <c r="H214" s="79"/>
      <c r="I214" s="79" t="s">
        <v>24</v>
      </c>
      <c r="J214" s="79" t="s">
        <v>24</v>
      </c>
      <c r="K214" s="79" t="s">
        <v>24</v>
      </c>
      <c r="L214" s="79"/>
      <c r="M214" s="79" t="s">
        <v>279</v>
      </c>
      <c r="N214" s="79" t="s">
        <v>282</v>
      </c>
      <c r="O214" s="79" t="s">
        <v>285</v>
      </c>
      <c r="P214" s="79" t="s">
        <v>295</v>
      </c>
      <c r="Q214" s="47">
        <v>0.52</v>
      </c>
      <c r="R214" s="79" t="s">
        <v>287</v>
      </c>
      <c r="S214" s="79"/>
      <c r="T214" s="79" t="s">
        <v>288</v>
      </c>
      <c r="U214" s="71"/>
      <c r="V214" s="71"/>
      <c r="W214" s="85">
        <v>0.19</v>
      </c>
      <c r="X214" s="85"/>
      <c r="Y214" s="85">
        <v>0.03</v>
      </c>
      <c r="Z214" s="85">
        <v>0.22</v>
      </c>
      <c r="AA214" s="85">
        <v>0.73</v>
      </c>
      <c r="AB214" s="86">
        <v>0.05</v>
      </c>
    </row>
    <row r="215" spans="1:28" s="14" customFormat="1" ht="14.25" customHeight="1">
      <c r="A215" s="37" t="s">
        <v>1582</v>
      </c>
      <c r="B215" s="38" t="s">
        <v>154</v>
      </c>
      <c r="C215" s="80"/>
      <c r="D215" s="80" t="s">
        <v>24</v>
      </c>
      <c r="E215" s="80"/>
      <c r="F215" s="80"/>
      <c r="G215" s="75"/>
      <c r="H215" s="80"/>
      <c r="I215" s="80" t="s">
        <v>24</v>
      </c>
      <c r="J215" s="80" t="s">
        <v>24</v>
      </c>
      <c r="K215" s="80" t="s">
        <v>24</v>
      </c>
      <c r="L215" s="80"/>
      <c r="M215" s="80" t="s">
        <v>279</v>
      </c>
      <c r="N215" s="80" t="s">
        <v>280</v>
      </c>
      <c r="O215" s="80" t="s">
        <v>299</v>
      </c>
      <c r="P215" s="80" t="s">
        <v>300</v>
      </c>
      <c r="Q215" s="39">
        <v>0.42</v>
      </c>
      <c r="R215" s="80" t="s">
        <v>301</v>
      </c>
      <c r="S215" s="80"/>
      <c r="T215" s="80" t="s">
        <v>302</v>
      </c>
      <c r="U215" s="87"/>
      <c r="V215" s="87"/>
      <c r="W215" s="81"/>
      <c r="X215" s="81"/>
      <c r="Y215" s="81"/>
      <c r="Z215" s="81">
        <v>0.7</v>
      </c>
      <c r="AA215" s="81">
        <v>0.1</v>
      </c>
      <c r="AB215" s="82">
        <v>0.2</v>
      </c>
    </row>
    <row r="216" spans="1:28" s="14" customFormat="1" ht="14.25" customHeight="1">
      <c r="A216" s="41" t="s">
        <v>1583</v>
      </c>
      <c r="B216" s="42" t="s">
        <v>155</v>
      </c>
      <c r="C216" s="78"/>
      <c r="D216" s="78" t="s">
        <v>24</v>
      </c>
      <c r="E216" s="78"/>
      <c r="F216" s="78"/>
      <c r="G216" s="76"/>
      <c r="H216" s="78"/>
      <c r="I216" s="78" t="s">
        <v>24</v>
      </c>
      <c r="J216" s="78" t="s">
        <v>24</v>
      </c>
      <c r="K216" s="78" t="s">
        <v>24</v>
      </c>
      <c r="L216" s="78"/>
      <c r="M216" s="78" t="s">
        <v>279</v>
      </c>
      <c r="N216" s="78" t="s">
        <v>280</v>
      </c>
      <c r="O216" s="78" t="s">
        <v>299</v>
      </c>
      <c r="P216" s="78" t="s">
        <v>303</v>
      </c>
      <c r="Q216" s="43">
        <v>0.42</v>
      </c>
      <c r="R216" s="78" t="s">
        <v>301</v>
      </c>
      <c r="S216" s="78"/>
      <c r="T216" s="78" t="s">
        <v>302</v>
      </c>
      <c r="U216" s="70"/>
      <c r="V216" s="70"/>
      <c r="W216" s="83"/>
      <c r="X216" s="83"/>
      <c r="Y216" s="83"/>
      <c r="Z216" s="83">
        <v>0.64</v>
      </c>
      <c r="AA216" s="83">
        <v>0.17</v>
      </c>
      <c r="AB216" s="84">
        <v>0.19</v>
      </c>
    </row>
    <row r="217" spans="1:28" s="14" customFormat="1" ht="14.25" customHeight="1">
      <c r="A217" s="41" t="s">
        <v>1584</v>
      </c>
      <c r="B217" s="42" t="s">
        <v>156</v>
      </c>
      <c r="C217" s="78"/>
      <c r="D217" s="78" t="s">
        <v>24</v>
      </c>
      <c r="E217" s="78"/>
      <c r="F217" s="78"/>
      <c r="G217" s="76"/>
      <c r="H217" s="78"/>
      <c r="I217" s="78" t="s">
        <v>24</v>
      </c>
      <c r="J217" s="78" t="s">
        <v>24</v>
      </c>
      <c r="K217" s="78" t="s">
        <v>24</v>
      </c>
      <c r="L217" s="78"/>
      <c r="M217" s="78" t="s">
        <v>279</v>
      </c>
      <c r="N217" s="78" t="s">
        <v>280</v>
      </c>
      <c r="O217" s="78" t="s">
        <v>299</v>
      </c>
      <c r="P217" s="78" t="s">
        <v>300</v>
      </c>
      <c r="Q217" s="43">
        <v>0.42</v>
      </c>
      <c r="R217" s="78" t="s">
        <v>301</v>
      </c>
      <c r="S217" s="78"/>
      <c r="T217" s="78" t="s">
        <v>302</v>
      </c>
      <c r="U217" s="70"/>
      <c r="V217" s="70"/>
      <c r="W217" s="83"/>
      <c r="X217" s="83"/>
      <c r="Y217" s="83"/>
      <c r="Z217" s="83">
        <v>0.46</v>
      </c>
      <c r="AA217" s="83">
        <v>0.45</v>
      </c>
      <c r="AB217" s="84">
        <v>0.09</v>
      </c>
    </row>
    <row r="218" spans="1:28" s="14" customFormat="1" ht="14.25" customHeight="1">
      <c r="A218" s="41" t="s">
        <v>1585</v>
      </c>
      <c r="B218" s="42" t="s">
        <v>157</v>
      </c>
      <c r="C218" s="78"/>
      <c r="D218" s="78" t="s">
        <v>24</v>
      </c>
      <c r="E218" s="78"/>
      <c r="F218" s="78"/>
      <c r="G218" s="76"/>
      <c r="H218" s="78"/>
      <c r="I218" s="78" t="s">
        <v>24</v>
      </c>
      <c r="J218" s="78" t="s">
        <v>24</v>
      </c>
      <c r="K218" s="78" t="s">
        <v>24</v>
      </c>
      <c r="L218" s="78"/>
      <c r="M218" s="78" t="s">
        <v>279</v>
      </c>
      <c r="N218" s="78" t="s">
        <v>280</v>
      </c>
      <c r="O218" s="78" t="s">
        <v>299</v>
      </c>
      <c r="P218" s="78" t="s">
        <v>300</v>
      </c>
      <c r="Q218" s="43">
        <v>0.42</v>
      </c>
      <c r="R218" s="78" t="s">
        <v>301</v>
      </c>
      <c r="S218" s="78"/>
      <c r="T218" s="78" t="s">
        <v>302</v>
      </c>
      <c r="U218" s="70"/>
      <c r="V218" s="70"/>
      <c r="W218" s="83"/>
      <c r="X218" s="83"/>
      <c r="Y218" s="83"/>
      <c r="Z218" s="83">
        <v>0.5</v>
      </c>
      <c r="AA218" s="83">
        <v>0.4</v>
      </c>
      <c r="AB218" s="84">
        <v>0.1</v>
      </c>
    </row>
    <row r="219" spans="1:28" s="14" customFormat="1" ht="14.25" customHeight="1">
      <c r="A219" s="41" t="s">
        <v>1586</v>
      </c>
      <c r="B219" s="42" t="s">
        <v>158</v>
      </c>
      <c r="C219" s="78"/>
      <c r="D219" s="78" t="s">
        <v>24</v>
      </c>
      <c r="E219" s="78"/>
      <c r="F219" s="78"/>
      <c r="G219" s="76"/>
      <c r="H219" s="78"/>
      <c r="I219" s="78" t="s">
        <v>24</v>
      </c>
      <c r="J219" s="78" t="s">
        <v>24</v>
      </c>
      <c r="K219" s="78" t="s">
        <v>24</v>
      </c>
      <c r="L219" s="78"/>
      <c r="M219" s="78" t="s">
        <v>279</v>
      </c>
      <c r="N219" s="78" t="s">
        <v>280</v>
      </c>
      <c r="O219" s="78" t="s">
        <v>299</v>
      </c>
      <c r="P219" s="78" t="s">
        <v>300</v>
      </c>
      <c r="Q219" s="43">
        <v>0.42</v>
      </c>
      <c r="R219" s="78" t="s">
        <v>301</v>
      </c>
      <c r="S219" s="78"/>
      <c r="T219" s="78" t="s">
        <v>302</v>
      </c>
      <c r="U219" s="70"/>
      <c r="V219" s="70"/>
      <c r="W219" s="83"/>
      <c r="X219" s="83"/>
      <c r="Y219" s="83"/>
      <c r="Z219" s="83">
        <v>0.08</v>
      </c>
      <c r="AA219" s="83">
        <v>0.87</v>
      </c>
      <c r="AB219" s="84">
        <v>0.05</v>
      </c>
    </row>
    <row r="220" spans="1:28" s="14" customFormat="1" ht="14.25" customHeight="1" thickBot="1">
      <c r="A220" s="45" t="s">
        <v>1587</v>
      </c>
      <c r="B220" s="46" t="s">
        <v>159</v>
      </c>
      <c r="C220" s="79"/>
      <c r="D220" s="79" t="s">
        <v>24</v>
      </c>
      <c r="E220" s="79"/>
      <c r="F220" s="79"/>
      <c r="G220" s="77"/>
      <c r="H220" s="79"/>
      <c r="I220" s="79" t="s">
        <v>24</v>
      </c>
      <c r="J220" s="79" t="s">
        <v>24</v>
      </c>
      <c r="K220" s="79" t="s">
        <v>24</v>
      </c>
      <c r="L220" s="79"/>
      <c r="M220" s="79" t="s">
        <v>279</v>
      </c>
      <c r="N220" s="79" t="s">
        <v>280</v>
      </c>
      <c r="O220" s="79" t="s">
        <v>299</v>
      </c>
      <c r="P220" s="79" t="s">
        <v>300</v>
      </c>
      <c r="Q220" s="47">
        <v>0.42</v>
      </c>
      <c r="R220" s="79" t="s">
        <v>301</v>
      </c>
      <c r="S220" s="79"/>
      <c r="T220" s="79" t="s">
        <v>302</v>
      </c>
      <c r="U220" s="71"/>
      <c r="V220" s="71"/>
      <c r="W220" s="85"/>
      <c r="X220" s="85"/>
      <c r="Y220" s="85"/>
      <c r="Z220" s="85">
        <v>0.19</v>
      </c>
      <c r="AA220" s="85">
        <v>0.78</v>
      </c>
      <c r="AB220" s="86">
        <v>0.03</v>
      </c>
    </row>
    <row r="221" spans="1:28" s="14" customFormat="1" ht="12.75">
      <c r="A221" s="573" t="s">
        <v>1588</v>
      </c>
      <c r="B221" s="574" t="s">
        <v>864</v>
      </c>
      <c r="C221" s="621" t="s">
        <v>24</v>
      </c>
      <c r="D221" s="80" t="s">
        <v>24</v>
      </c>
      <c r="E221" s="576"/>
      <c r="F221" s="80" t="s">
        <v>24</v>
      </c>
      <c r="G221" s="576"/>
      <c r="H221" s="576"/>
      <c r="I221" s="575"/>
      <c r="J221" s="575"/>
      <c r="K221" s="575"/>
      <c r="L221" s="575"/>
      <c r="M221" s="577">
        <v>5</v>
      </c>
      <c r="N221" s="321" t="s">
        <v>25</v>
      </c>
      <c r="O221" s="575" t="s">
        <v>865</v>
      </c>
      <c r="P221" s="80" t="s">
        <v>295</v>
      </c>
      <c r="Q221" s="575">
        <v>0.197</v>
      </c>
      <c r="R221" s="80" t="s">
        <v>866</v>
      </c>
      <c r="S221" s="575"/>
      <c r="T221" s="575"/>
      <c r="U221" s="575"/>
      <c r="V221" s="575"/>
      <c r="W221" s="575"/>
      <c r="X221" s="575"/>
      <c r="Y221" s="575"/>
      <c r="Z221" s="575"/>
      <c r="AA221" s="575"/>
      <c r="AB221" s="578"/>
    </row>
    <row r="222" spans="1:28" s="14" customFormat="1" ht="12.75">
      <c r="A222" s="579" t="s">
        <v>1588</v>
      </c>
      <c r="B222" s="580" t="s">
        <v>867</v>
      </c>
      <c r="C222" s="78" t="s">
        <v>24</v>
      </c>
      <c r="D222" s="78" t="s">
        <v>24</v>
      </c>
      <c r="E222" s="582"/>
      <c r="F222" s="78" t="s">
        <v>24</v>
      </c>
      <c r="G222" s="582"/>
      <c r="H222" s="582"/>
      <c r="I222" s="581"/>
      <c r="J222" s="581"/>
      <c r="K222" s="581"/>
      <c r="L222" s="581"/>
      <c r="M222" s="581">
        <v>5</v>
      </c>
      <c r="N222" s="324" t="s">
        <v>25</v>
      </c>
      <c r="O222" s="581" t="s">
        <v>865</v>
      </c>
      <c r="P222" s="78" t="s">
        <v>295</v>
      </c>
      <c r="Q222" s="581">
        <v>0.197</v>
      </c>
      <c r="R222" s="78" t="s">
        <v>866</v>
      </c>
      <c r="S222" s="581"/>
      <c r="T222" s="581"/>
      <c r="U222" s="581"/>
      <c r="V222" s="581"/>
      <c r="W222" s="581"/>
      <c r="X222" s="581"/>
      <c r="Y222" s="581"/>
      <c r="Z222" s="581"/>
      <c r="AA222" s="581"/>
      <c r="AB222" s="583"/>
    </row>
    <row r="223" spans="1:28" s="14" customFormat="1" ht="13.5" thickBot="1">
      <c r="A223" s="584" t="s">
        <v>1588</v>
      </c>
      <c r="B223" s="585" t="s">
        <v>868</v>
      </c>
      <c r="C223" s="79" t="s">
        <v>24</v>
      </c>
      <c r="D223" s="79" t="s">
        <v>24</v>
      </c>
      <c r="E223" s="587"/>
      <c r="F223" s="79" t="s">
        <v>24</v>
      </c>
      <c r="G223" s="587"/>
      <c r="H223" s="587"/>
      <c r="I223" s="586"/>
      <c r="J223" s="586"/>
      <c r="K223" s="586"/>
      <c r="L223" s="586"/>
      <c r="M223" s="586">
        <v>5</v>
      </c>
      <c r="N223" s="327" t="s">
        <v>25</v>
      </c>
      <c r="O223" s="586" t="s">
        <v>865</v>
      </c>
      <c r="P223" s="79" t="s">
        <v>295</v>
      </c>
      <c r="Q223" s="586">
        <v>0.197</v>
      </c>
      <c r="R223" s="79" t="s">
        <v>866</v>
      </c>
      <c r="S223" s="586"/>
      <c r="T223" s="586"/>
      <c r="U223" s="586"/>
      <c r="V223" s="586"/>
      <c r="W223" s="586"/>
      <c r="X223" s="586"/>
      <c r="Y223" s="586"/>
      <c r="Z223" s="586"/>
      <c r="AA223" s="586"/>
      <c r="AB223" s="588"/>
    </row>
    <row r="224" spans="1:28" s="14" customFormat="1" ht="12.75">
      <c r="A224" s="573" t="s">
        <v>1589</v>
      </c>
      <c r="B224" s="589" t="s">
        <v>870</v>
      </c>
      <c r="C224" s="621" t="s">
        <v>24</v>
      </c>
      <c r="D224" s="80" t="s">
        <v>24</v>
      </c>
      <c r="E224" s="576"/>
      <c r="F224" s="80" t="s">
        <v>24</v>
      </c>
      <c r="G224" s="576"/>
      <c r="H224" s="576"/>
      <c r="I224" s="575"/>
      <c r="J224" s="575"/>
      <c r="K224" s="575"/>
      <c r="L224" s="575"/>
      <c r="M224" s="575">
        <v>3</v>
      </c>
      <c r="N224" s="321" t="s">
        <v>25</v>
      </c>
      <c r="O224" s="575"/>
      <c r="P224" s="80" t="s">
        <v>871</v>
      </c>
      <c r="Q224" s="575">
        <v>0.195</v>
      </c>
      <c r="R224" s="80" t="s">
        <v>872</v>
      </c>
      <c r="S224" s="575"/>
      <c r="T224" s="575"/>
      <c r="U224" s="575"/>
      <c r="V224" s="575"/>
      <c r="W224" s="575"/>
      <c r="X224" s="575"/>
      <c r="Y224" s="575"/>
      <c r="Z224" s="575"/>
      <c r="AA224" s="575"/>
      <c r="AB224" s="578"/>
    </row>
    <row r="225" spans="1:28" s="14" customFormat="1" ht="12.75">
      <c r="A225" s="579" t="s">
        <v>1589</v>
      </c>
      <c r="B225" s="590" t="s">
        <v>873</v>
      </c>
      <c r="C225" s="78" t="s">
        <v>24</v>
      </c>
      <c r="D225" s="78" t="s">
        <v>24</v>
      </c>
      <c r="E225" s="582"/>
      <c r="F225" s="78" t="s">
        <v>24</v>
      </c>
      <c r="G225" s="582"/>
      <c r="H225" s="582"/>
      <c r="I225" s="581"/>
      <c r="J225" s="581"/>
      <c r="K225" s="581"/>
      <c r="L225" s="581"/>
      <c r="M225" s="581">
        <v>3</v>
      </c>
      <c r="N225" s="324" t="s">
        <v>25</v>
      </c>
      <c r="O225" s="581"/>
      <c r="P225" s="78" t="s">
        <v>871</v>
      </c>
      <c r="Q225" s="581">
        <v>0.195</v>
      </c>
      <c r="R225" s="78" t="s">
        <v>872</v>
      </c>
      <c r="S225" s="581"/>
      <c r="T225" s="581"/>
      <c r="U225" s="581"/>
      <c r="V225" s="581"/>
      <c r="W225" s="581"/>
      <c r="X225" s="581"/>
      <c r="Y225" s="581"/>
      <c r="Z225" s="581"/>
      <c r="AA225" s="581"/>
      <c r="AB225" s="583"/>
    </row>
    <row r="226" spans="1:28" s="14" customFormat="1" ht="12.75">
      <c r="A226" s="579" t="s">
        <v>1589</v>
      </c>
      <c r="B226" s="590" t="s">
        <v>874</v>
      </c>
      <c r="C226" s="78" t="s">
        <v>24</v>
      </c>
      <c r="D226" s="78" t="s">
        <v>24</v>
      </c>
      <c r="E226" s="582"/>
      <c r="F226" s="78" t="s">
        <v>24</v>
      </c>
      <c r="G226" s="582"/>
      <c r="H226" s="582"/>
      <c r="I226" s="581"/>
      <c r="J226" s="581"/>
      <c r="K226" s="581"/>
      <c r="L226" s="581"/>
      <c r="M226" s="581">
        <v>3</v>
      </c>
      <c r="N226" s="324" t="s">
        <v>25</v>
      </c>
      <c r="O226" s="581"/>
      <c r="P226" s="78" t="s">
        <v>871</v>
      </c>
      <c r="Q226" s="581">
        <v>0.195</v>
      </c>
      <c r="R226" s="78" t="s">
        <v>872</v>
      </c>
      <c r="S226" s="581"/>
      <c r="T226" s="581"/>
      <c r="U226" s="581"/>
      <c r="V226" s="581"/>
      <c r="W226" s="581"/>
      <c r="X226" s="581"/>
      <c r="Y226" s="581"/>
      <c r="Z226" s="581"/>
      <c r="AA226" s="581"/>
      <c r="AB226" s="583"/>
    </row>
    <row r="227" spans="1:28" s="14" customFormat="1" ht="13.5" thickBot="1">
      <c r="A227" s="584" t="s">
        <v>1589</v>
      </c>
      <c r="B227" s="591" t="s">
        <v>875</v>
      </c>
      <c r="C227" s="79" t="s">
        <v>24</v>
      </c>
      <c r="D227" s="79" t="s">
        <v>24</v>
      </c>
      <c r="E227" s="587"/>
      <c r="F227" s="79" t="s">
        <v>24</v>
      </c>
      <c r="G227" s="587"/>
      <c r="H227" s="587"/>
      <c r="I227" s="586"/>
      <c r="J227" s="586"/>
      <c r="K227" s="586"/>
      <c r="L227" s="586"/>
      <c r="M227" s="586">
        <v>3</v>
      </c>
      <c r="N227" s="327" t="s">
        <v>25</v>
      </c>
      <c r="O227" s="586"/>
      <c r="P227" s="79" t="s">
        <v>871</v>
      </c>
      <c r="Q227" s="586">
        <v>0.195</v>
      </c>
      <c r="R227" s="79" t="s">
        <v>872</v>
      </c>
      <c r="S227" s="586"/>
      <c r="T227" s="586"/>
      <c r="U227" s="586"/>
      <c r="V227" s="586"/>
      <c r="W227" s="586"/>
      <c r="X227" s="586"/>
      <c r="Y227" s="586"/>
      <c r="Z227" s="586"/>
      <c r="AA227" s="586"/>
      <c r="AB227" s="588"/>
    </row>
    <row r="228" spans="1:28" s="14" customFormat="1" ht="12.75">
      <c r="A228" s="579" t="s">
        <v>1590</v>
      </c>
      <c r="B228" s="590" t="s">
        <v>879</v>
      </c>
      <c r="C228" s="78" t="s">
        <v>24</v>
      </c>
      <c r="D228" s="78" t="s">
        <v>24</v>
      </c>
      <c r="E228" s="582"/>
      <c r="F228" s="78" t="s">
        <v>24</v>
      </c>
      <c r="G228" s="582"/>
      <c r="H228" s="582"/>
      <c r="I228" s="581"/>
      <c r="J228" s="581"/>
      <c r="K228" s="581"/>
      <c r="L228" s="581"/>
      <c r="M228" s="581">
        <v>4</v>
      </c>
      <c r="N228" s="324" t="s">
        <v>25</v>
      </c>
      <c r="O228" s="581"/>
      <c r="P228" s="78" t="s">
        <v>295</v>
      </c>
      <c r="Q228" s="581">
        <v>0.18</v>
      </c>
      <c r="R228" s="78" t="s">
        <v>878</v>
      </c>
      <c r="S228" s="581"/>
      <c r="T228" s="581"/>
      <c r="U228" s="581"/>
      <c r="V228" s="581"/>
      <c r="W228" s="581"/>
      <c r="X228" s="581"/>
      <c r="Y228" s="581"/>
      <c r="Z228" s="581"/>
      <c r="AA228" s="581"/>
      <c r="AB228" s="583"/>
    </row>
    <row r="229" spans="1:28" s="14" customFormat="1" ht="12.75">
      <c r="A229" s="579" t="s">
        <v>1590</v>
      </c>
      <c r="B229" s="590" t="s">
        <v>880</v>
      </c>
      <c r="C229" s="78" t="s">
        <v>24</v>
      </c>
      <c r="D229" s="78" t="s">
        <v>24</v>
      </c>
      <c r="E229" s="582"/>
      <c r="F229" s="582"/>
      <c r="G229" s="582"/>
      <c r="H229" s="582"/>
      <c r="I229" s="581"/>
      <c r="J229" s="581"/>
      <c r="K229" s="581"/>
      <c r="L229" s="581"/>
      <c r="M229" s="581">
        <v>4</v>
      </c>
      <c r="N229" s="324" t="s">
        <v>25</v>
      </c>
      <c r="O229" s="581"/>
      <c r="P229" s="78" t="s">
        <v>295</v>
      </c>
      <c r="Q229" s="581">
        <v>0.18</v>
      </c>
      <c r="R229" s="78" t="s">
        <v>878</v>
      </c>
      <c r="S229" s="581"/>
      <c r="T229" s="581"/>
      <c r="U229" s="581"/>
      <c r="V229" s="581"/>
      <c r="W229" s="581"/>
      <c r="X229" s="581"/>
      <c r="Y229" s="581"/>
      <c r="Z229" s="581"/>
      <c r="AA229" s="581"/>
      <c r="AB229" s="583"/>
    </row>
    <row r="230" spans="1:28" s="14" customFormat="1" ht="12.75">
      <c r="A230" s="579" t="s">
        <v>1590</v>
      </c>
      <c r="B230" s="590" t="s">
        <v>882</v>
      </c>
      <c r="C230" s="78" t="s">
        <v>24</v>
      </c>
      <c r="D230" s="78" t="s">
        <v>24</v>
      </c>
      <c r="E230" s="582"/>
      <c r="F230" s="78" t="s">
        <v>24</v>
      </c>
      <c r="G230" s="582"/>
      <c r="H230" s="582"/>
      <c r="I230" s="581"/>
      <c r="J230" s="581"/>
      <c r="K230" s="581"/>
      <c r="L230" s="581"/>
      <c r="M230" s="581">
        <v>4</v>
      </c>
      <c r="N230" s="324" t="s">
        <v>25</v>
      </c>
      <c r="O230" s="581"/>
      <c r="P230" s="78" t="s">
        <v>295</v>
      </c>
      <c r="Q230" s="581">
        <v>0.18</v>
      </c>
      <c r="R230" s="78" t="s">
        <v>878</v>
      </c>
      <c r="S230" s="581"/>
      <c r="T230" s="581"/>
      <c r="U230" s="581"/>
      <c r="V230" s="581"/>
      <c r="W230" s="581"/>
      <c r="X230" s="581"/>
      <c r="Y230" s="581"/>
      <c r="Z230" s="581"/>
      <c r="AA230" s="581"/>
      <c r="AB230" s="583"/>
    </row>
    <row r="231" spans="1:28" s="14" customFormat="1" ht="13.5" thickBot="1">
      <c r="A231" s="579" t="s">
        <v>1590</v>
      </c>
      <c r="B231" s="590" t="s">
        <v>883</v>
      </c>
      <c r="C231" s="78" t="s">
        <v>24</v>
      </c>
      <c r="D231" s="78" t="s">
        <v>24</v>
      </c>
      <c r="E231" s="582"/>
      <c r="F231" s="78" t="s">
        <v>24</v>
      </c>
      <c r="G231" s="582"/>
      <c r="H231" s="582"/>
      <c r="I231" s="581"/>
      <c r="J231" s="581"/>
      <c r="K231" s="581"/>
      <c r="L231" s="581"/>
      <c r="M231" s="581">
        <v>4</v>
      </c>
      <c r="N231" s="324" t="s">
        <v>25</v>
      </c>
      <c r="O231" s="581"/>
      <c r="P231" s="78" t="s">
        <v>295</v>
      </c>
      <c r="Q231" s="581">
        <v>0.18</v>
      </c>
      <c r="R231" s="78" t="s">
        <v>878</v>
      </c>
      <c r="S231" s="581"/>
      <c r="T231" s="581"/>
      <c r="U231" s="581"/>
      <c r="V231" s="581"/>
      <c r="W231" s="581"/>
      <c r="X231" s="581"/>
      <c r="Y231" s="581"/>
      <c r="Z231" s="581"/>
      <c r="AA231" s="581"/>
      <c r="AB231" s="583"/>
    </row>
    <row r="232" spans="1:28" s="14" customFormat="1" ht="12.75">
      <c r="A232" s="573" t="s">
        <v>1591</v>
      </c>
      <c r="B232" s="574" t="s">
        <v>886</v>
      </c>
      <c r="C232" s="620"/>
      <c r="D232" s="576"/>
      <c r="E232" s="576"/>
      <c r="F232" s="576"/>
      <c r="G232" s="80" t="s">
        <v>24</v>
      </c>
      <c r="H232" s="576"/>
      <c r="I232" s="575"/>
      <c r="J232" s="575"/>
      <c r="K232" s="575"/>
      <c r="L232" s="575">
        <v>4</v>
      </c>
      <c r="M232" s="575"/>
      <c r="N232" s="321" t="s">
        <v>25</v>
      </c>
      <c r="O232" s="575"/>
      <c r="P232" s="575">
        <v>127</v>
      </c>
      <c r="Q232" s="575">
        <v>0.185</v>
      </c>
      <c r="R232" s="575" t="s">
        <v>872</v>
      </c>
      <c r="S232" s="575"/>
      <c r="T232" s="575"/>
      <c r="U232" s="575"/>
      <c r="V232" s="575"/>
      <c r="W232" s="575"/>
      <c r="X232" s="575"/>
      <c r="Y232" s="575"/>
      <c r="Z232" s="575"/>
      <c r="AA232" s="575"/>
      <c r="AB232" s="578"/>
    </row>
    <row r="233" spans="1:28" s="14" customFormat="1" ht="12.75">
      <c r="A233" s="579" t="s">
        <v>1591</v>
      </c>
      <c r="B233" s="580" t="s">
        <v>887</v>
      </c>
      <c r="C233" s="581"/>
      <c r="D233" s="582"/>
      <c r="E233" s="582"/>
      <c r="F233" s="582"/>
      <c r="G233" s="78" t="s">
        <v>24</v>
      </c>
      <c r="H233" s="582"/>
      <c r="I233" s="581"/>
      <c r="J233" s="581"/>
      <c r="K233" s="581"/>
      <c r="L233" s="581">
        <v>4</v>
      </c>
      <c r="M233" s="581"/>
      <c r="N233" s="324" t="s">
        <v>25</v>
      </c>
      <c r="O233" s="581"/>
      <c r="P233" s="581">
        <v>127</v>
      </c>
      <c r="Q233" s="581">
        <v>0.185</v>
      </c>
      <c r="R233" s="581" t="s">
        <v>872</v>
      </c>
      <c r="S233" s="581"/>
      <c r="T233" s="581"/>
      <c r="U233" s="581"/>
      <c r="V233" s="581"/>
      <c r="W233" s="581"/>
      <c r="X233" s="581"/>
      <c r="Y233" s="581"/>
      <c r="Z233" s="581"/>
      <c r="AA233" s="581"/>
      <c r="AB233" s="583"/>
    </row>
    <row r="234" spans="1:28" s="14" customFormat="1" ht="12.75">
      <c r="A234" s="579" t="s">
        <v>1591</v>
      </c>
      <c r="B234" s="580" t="s">
        <v>888</v>
      </c>
      <c r="C234" s="581"/>
      <c r="D234" s="582"/>
      <c r="E234" s="582"/>
      <c r="F234" s="582"/>
      <c r="G234" s="78" t="s">
        <v>24</v>
      </c>
      <c r="H234" s="582"/>
      <c r="I234" s="581"/>
      <c r="J234" s="581"/>
      <c r="K234" s="581"/>
      <c r="L234" s="581">
        <v>4</v>
      </c>
      <c r="M234" s="581"/>
      <c r="N234" s="324" t="s">
        <v>25</v>
      </c>
      <c r="O234" s="581"/>
      <c r="P234" s="581">
        <v>127</v>
      </c>
      <c r="Q234" s="581">
        <v>0.185</v>
      </c>
      <c r="R234" s="581" t="s">
        <v>872</v>
      </c>
      <c r="S234" s="581"/>
      <c r="T234" s="581"/>
      <c r="U234" s="581"/>
      <c r="V234" s="581"/>
      <c r="W234" s="581"/>
      <c r="X234" s="581"/>
      <c r="Y234" s="581"/>
      <c r="Z234" s="581"/>
      <c r="AA234" s="581"/>
      <c r="AB234" s="583"/>
    </row>
    <row r="235" spans="1:28" s="14" customFormat="1" ht="12.75">
      <c r="A235" s="579" t="s">
        <v>1591</v>
      </c>
      <c r="B235" s="580" t="s">
        <v>889</v>
      </c>
      <c r="C235" s="581"/>
      <c r="D235" s="582"/>
      <c r="E235" s="582"/>
      <c r="F235" s="582"/>
      <c r="G235" s="78" t="s">
        <v>24</v>
      </c>
      <c r="H235" s="582"/>
      <c r="I235" s="581"/>
      <c r="J235" s="581"/>
      <c r="K235" s="581"/>
      <c r="L235" s="581">
        <v>4</v>
      </c>
      <c r="M235" s="581"/>
      <c r="N235" s="324" t="s">
        <v>25</v>
      </c>
      <c r="O235" s="581"/>
      <c r="P235" s="581">
        <v>127</v>
      </c>
      <c r="Q235" s="581">
        <v>0.185</v>
      </c>
      <c r="R235" s="581" t="s">
        <v>872</v>
      </c>
      <c r="S235" s="581"/>
      <c r="T235" s="581"/>
      <c r="U235" s="581"/>
      <c r="V235" s="581"/>
      <c r="W235" s="581"/>
      <c r="X235" s="581"/>
      <c r="Y235" s="581"/>
      <c r="Z235" s="581"/>
      <c r="AA235" s="581"/>
      <c r="AB235" s="583"/>
    </row>
    <row r="236" spans="1:28" s="14" customFormat="1" ht="12.75">
      <c r="A236" s="579" t="s">
        <v>1591</v>
      </c>
      <c r="B236" s="580" t="s">
        <v>890</v>
      </c>
      <c r="C236" s="581"/>
      <c r="D236" s="582"/>
      <c r="E236" s="582"/>
      <c r="F236" s="582"/>
      <c r="G236" s="78" t="s">
        <v>24</v>
      </c>
      <c r="H236" s="582"/>
      <c r="I236" s="581"/>
      <c r="J236" s="581"/>
      <c r="K236" s="581"/>
      <c r="L236" s="581">
        <v>4</v>
      </c>
      <c r="M236" s="581"/>
      <c r="N236" s="324" t="s">
        <v>25</v>
      </c>
      <c r="O236" s="581"/>
      <c r="P236" s="581">
        <v>127</v>
      </c>
      <c r="Q236" s="581">
        <v>0.185</v>
      </c>
      <c r="R236" s="581" t="s">
        <v>872</v>
      </c>
      <c r="S236" s="581"/>
      <c r="T236" s="581"/>
      <c r="U236" s="581"/>
      <c r="V236" s="581"/>
      <c r="W236" s="581"/>
      <c r="X236" s="581"/>
      <c r="Y236" s="581"/>
      <c r="Z236" s="581"/>
      <c r="AA236" s="581"/>
      <c r="AB236" s="583"/>
    </row>
    <row r="237" spans="1:28" s="14" customFormat="1" ht="13.5" thickBot="1">
      <c r="A237" s="584" t="s">
        <v>1591</v>
      </c>
      <c r="B237" s="585" t="s">
        <v>891</v>
      </c>
      <c r="C237" s="586"/>
      <c r="D237" s="587"/>
      <c r="E237" s="587"/>
      <c r="F237" s="587"/>
      <c r="G237" s="79" t="s">
        <v>24</v>
      </c>
      <c r="H237" s="587"/>
      <c r="I237" s="586"/>
      <c r="J237" s="586"/>
      <c r="K237" s="586"/>
      <c r="L237" s="586">
        <v>4</v>
      </c>
      <c r="M237" s="586"/>
      <c r="N237" s="327" t="s">
        <v>25</v>
      </c>
      <c r="O237" s="586"/>
      <c r="P237" s="586">
        <v>127</v>
      </c>
      <c r="Q237" s="586">
        <v>0.185</v>
      </c>
      <c r="R237" s="586" t="s">
        <v>872</v>
      </c>
      <c r="S237" s="586"/>
      <c r="T237" s="586"/>
      <c r="U237" s="586"/>
      <c r="V237" s="586"/>
      <c r="W237" s="586"/>
      <c r="X237" s="586"/>
      <c r="Y237" s="586"/>
      <c r="Z237" s="586"/>
      <c r="AA237" s="586"/>
      <c r="AB237" s="588"/>
    </row>
    <row r="238" spans="1:28" s="14" customFormat="1" ht="12.75">
      <c r="A238" s="573" t="s">
        <v>1592</v>
      </c>
      <c r="B238" s="589" t="s">
        <v>1370</v>
      </c>
      <c r="C238" s="658" t="s">
        <v>24</v>
      </c>
      <c r="D238" s="658" t="s">
        <v>24</v>
      </c>
      <c r="E238" s="658" t="s">
        <v>24</v>
      </c>
      <c r="F238" s="740"/>
      <c r="G238" s="643" t="s">
        <v>24</v>
      </c>
      <c r="H238" s="740"/>
      <c r="I238" s="658"/>
      <c r="J238" s="658"/>
      <c r="K238" s="658"/>
      <c r="L238" s="658"/>
      <c r="M238" s="658">
        <v>3</v>
      </c>
      <c r="N238" s="741" t="s">
        <v>1371</v>
      </c>
      <c r="O238" s="742" t="s">
        <v>1372</v>
      </c>
      <c r="P238" s="658" t="s">
        <v>1373</v>
      </c>
      <c r="Q238" s="658">
        <v>0.41</v>
      </c>
      <c r="R238" s="658" t="s">
        <v>1003</v>
      </c>
      <c r="S238" s="658"/>
      <c r="T238" s="658"/>
      <c r="U238" s="658"/>
      <c r="V238" s="658"/>
      <c r="W238" s="658"/>
      <c r="X238" s="658"/>
      <c r="Y238" s="658"/>
      <c r="Z238" s="658"/>
      <c r="AA238" s="658"/>
      <c r="AB238" s="743"/>
    </row>
    <row r="239" spans="1:28" s="14" customFormat="1" ht="12.75">
      <c r="A239" s="744" t="s">
        <v>1592</v>
      </c>
      <c r="B239" s="745" t="s">
        <v>1374</v>
      </c>
      <c r="C239" s="581" t="s">
        <v>24</v>
      </c>
      <c r="D239" s="581" t="s">
        <v>24</v>
      </c>
      <c r="E239" s="581" t="s">
        <v>24</v>
      </c>
      <c r="F239" s="582"/>
      <c r="G239" s="78" t="s">
        <v>24</v>
      </c>
      <c r="H239" s="582"/>
      <c r="I239" s="581"/>
      <c r="J239" s="581"/>
      <c r="K239" s="581"/>
      <c r="L239" s="581"/>
      <c r="M239" s="581">
        <v>3</v>
      </c>
      <c r="N239" s="741" t="s">
        <v>1371</v>
      </c>
      <c r="O239" s="742" t="s">
        <v>1372</v>
      </c>
      <c r="P239" s="581" t="s">
        <v>1373</v>
      </c>
      <c r="Q239" s="581">
        <v>0.41</v>
      </c>
      <c r="R239" s="581" t="s">
        <v>1003</v>
      </c>
      <c r="S239" s="581"/>
      <c r="T239" s="581"/>
      <c r="U239" s="581"/>
      <c r="V239" s="581"/>
      <c r="W239" s="581"/>
      <c r="X239" s="581"/>
      <c r="Y239" s="581"/>
      <c r="Z239" s="581"/>
      <c r="AA239" s="581"/>
      <c r="AB239" s="583"/>
    </row>
    <row r="240" spans="1:28" s="14" customFormat="1" ht="13.5" thickBot="1">
      <c r="A240" s="746" t="s">
        <v>1592</v>
      </c>
      <c r="B240" s="747" t="s">
        <v>1375</v>
      </c>
      <c r="C240" s="650" t="s">
        <v>24</v>
      </c>
      <c r="D240" s="650" t="s">
        <v>24</v>
      </c>
      <c r="E240" s="650" t="s">
        <v>24</v>
      </c>
      <c r="F240" s="748"/>
      <c r="G240" s="749" t="s">
        <v>24</v>
      </c>
      <c r="H240" s="748"/>
      <c r="I240" s="650"/>
      <c r="J240" s="650"/>
      <c r="K240" s="650"/>
      <c r="L240" s="650"/>
      <c r="M240" s="650">
        <v>3</v>
      </c>
      <c r="N240" s="741" t="s">
        <v>1371</v>
      </c>
      <c r="O240" s="742" t="s">
        <v>1372</v>
      </c>
      <c r="P240" s="650" t="s">
        <v>1373</v>
      </c>
      <c r="Q240" s="650">
        <v>0.41</v>
      </c>
      <c r="R240" s="650" t="s">
        <v>1003</v>
      </c>
      <c r="S240" s="650"/>
      <c r="T240" s="650"/>
      <c r="U240" s="650"/>
      <c r="V240" s="650"/>
      <c r="W240" s="650"/>
      <c r="X240" s="650"/>
      <c r="Y240" s="650"/>
      <c r="Z240" s="650"/>
      <c r="AA240" s="650"/>
      <c r="AB240" s="750"/>
    </row>
    <row r="241" spans="1:28" s="14" customFormat="1" ht="12.75">
      <c r="A241" s="573" t="s">
        <v>1593</v>
      </c>
      <c r="B241" s="574" t="s">
        <v>893</v>
      </c>
      <c r="C241" s="80" t="s">
        <v>24</v>
      </c>
      <c r="D241" s="80" t="s">
        <v>24</v>
      </c>
      <c r="E241" s="576"/>
      <c r="F241" s="80" t="s">
        <v>24</v>
      </c>
      <c r="G241" s="576"/>
      <c r="H241" s="576"/>
      <c r="I241" s="575"/>
      <c r="J241" s="575"/>
      <c r="K241" s="575"/>
      <c r="L241" s="575"/>
      <c r="M241" s="575">
        <v>2</v>
      </c>
      <c r="N241" s="321" t="s">
        <v>25</v>
      </c>
      <c r="O241" s="575" t="s">
        <v>865</v>
      </c>
      <c r="P241" s="575" t="s">
        <v>894</v>
      </c>
      <c r="Q241" s="575">
        <v>0.153</v>
      </c>
      <c r="R241" s="575" t="s">
        <v>878</v>
      </c>
      <c r="S241" s="575"/>
      <c r="T241" s="575"/>
      <c r="U241" s="575"/>
      <c r="V241" s="575"/>
      <c r="W241" s="575"/>
      <c r="X241" s="575"/>
      <c r="Y241" s="575"/>
      <c r="Z241" s="575"/>
      <c r="AA241" s="575"/>
      <c r="AB241" s="578"/>
    </row>
    <row r="242" spans="1:28" s="14" customFormat="1" ht="12.75">
      <c r="A242" s="579" t="s">
        <v>1593</v>
      </c>
      <c r="B242" s="580" t="s">
        <v>895</v>
      </c>
      <c r="C242" s="78" t="s">
        <v>24</v>
      </c>
      <c r="D242" s="78" t="s">
        <v>24</v>
      </c>
      <c r="E242" s="582"/>
      <c r="F242" s="78" t="s">
        <v>24</v>
      </c>
      <c r="G242" s="582"/>
      <c r="H242" s="582"/>
      <c r="I242" s="581"/>
      <c r="J242" s="581"/>
      <c r="K242" s="581"/>
      <c r="L242" s="581"/>
      <c r="M242" s="581">
        <v>2</v>
      </c>
      <c r="N242" s="324" t="s">
        <v>25</v>
      </c>
      <c r="O242" s="581" t="s">
        <v>865</v>
      </c>
      <c r="P242" s="581" t="s">
        <v>894</v>
      </c>
      <c r="Q242" s="581">
        <v>0.153</v>
      </c>
      <c r="R242" s="581" t="s">
        <v>878</v>
      </c>
      <c r="S242" s="581"/>
      <c r="T242" s="581"/>
      <c r="U242" s="581"/>
      <c r="V242" s="581"/>
      <c r="W242" s="581"/>
      <c r="X242" s="581"/>
      <c r="Y242" s="581"/>
      <c r="Z242" s="581"/>
      <c r="AA242" s="581"/>
      <c r="AB242" s="583"/>
    </row>
    <row r="243" spans="1:28" s="14" customFormat="1" ht="12.75">
      <c r="A243" s="579" t="s">
        <v>1593</v>
      </c>
      <c r="B243" s="580" t="s">
        <v>897</v>
      </c>
      <c r="C243" s="78" t="s">
        <v>24</v>
      </c>
      <c r="D243" s="78" t="s">
        <v>24</v>
      </c>
      <c r="E243" s="582"/>
      <c r="F243" s="78" t="s">
        <v>24</v>
      </c>
      <c r="G243" s="582"/>
      <c r="H243" s="582"/>
      <c r="I243" s="581"/>
      <c r="J243" s="581"/>
      <c r="K243" s="581"/>
      <c r="L243" s="581"/>
      <c r="M243" s="581">
        <v>2</v>
      </c>
      <c r="N243" s="324" t="s">
        <v>25</v>
      </c>
      <c r="O243" s="581" t="s">
        <v>865</v>
      </c>
      <c r="P243" s="581" t="s">
        <v>894</v>
      </c>
      <c r="Q243" s="581">
        <v>0.153</v>
      </c>
      <c r="R243" s="581" t="s">
        <v>878</v>
      </c>
      <c r="S243" s="581"/>
      <c r="T243" s="581"/>
      <c r="U243" s="581"/>
      <c r="V243" s="581"/>
      <c r="W243" s="581"/>
      <c r="X243" s="581"/>
      <c r="Y243" s="581"/>
      <c r="Z243" s="581"/>
      <c r="AA243" s="581"/>
      <c r="AB243" s="583"/>
    </row>
    <row r="244" spans="1:28" s="14" customFormat="1" ht="12.75">
      <c r="A244" s="579" t="s">
        <v>1593</v>
      </c>
      <c r="B244" s="580" t="s">
        <v>898</v>
      </c>
      <c r="C244" s="78" t="s">
        <v>24</v>
      </c>
      <c r="D244" s="78" t="s">
        <v>24</v>
      </c>
      <c r="E244" s="582"/>
      <c r="F244" s="78" t="s">
        <v>24</v>
      </c>
      <c r="G244" s="582"/>
      <c r="H244" s="582"/>
      <c r="I244" s="581"/>
      <c r="J244" s="581"/>
      <c r="K244" s="581"/>
      <c r="L244" s="581"/>
      <c r="M244" s="581">
        <v>2</v>
      </c>
      <c r="N244" s="324" t="s">
        <v>25</v>
      </c>
      <c r="O244" s="581" t="s">
        <v>865</v>
      </c>
      <c r="P244" s="581" t="s">
        <v>894</v>
      </c>
      <c r="Q244" s="581">
        <v>0.153</v>
      </c>
      <c r="R244" s="581" t="s">
        <v>878</v>
      </c>
      <c r="S244" s="581"/>
      <c r="T244" s="581"/>
      <c r="U244" s="581"/>
      <c r="V244" s="581"/>
      <c r="W244" s="581"/>
      <c r="X244" s="581"/>
      <c r="Y244" s="581"/>
      <c r="Z244" s="581"/>
      <c r="AA244" s="581"/>
      <c r="AB244" s="583"/>
    </row>
    <row r="245" spans="1:28" s="14" customFormat="1" ht="12.75">
      <c r="A245" s="579" t="s">
        <v>1593</v>
      </c>
      <c r="B245" s="580" t="s">
        <v>899</v>
      </c>
      <c r="C245" s="78" t="s">
        <v>24</v>
      </c>
      <c r="D245" s="78" t="s">
        <v>24</v>
      </c>
      <c r="E245" s="582"/>
      <c r="F245" s="78" t="s">
        <v>24</v>
      </c>
      <c r="G245" s="582"/>
      <c r="H245" s="582"/>
      <c r="I245" s="581"/>
      <c r="J245" s="581"/>
      <c r="K245" s="581"/>
      <c r="L245" s="581"/>
      <c r="M245" s="581">
        <v>2</v>
      </c>
      <c r="N245" s="324" t="s">
        <v>25</v>
      </c>
      <c r="O245" s="581" t="s">
        <v>865</v>
      </c>
      <c r="P245" s="581" t="s">
        <v>894</v>
      </c>
      <c r="Q245" s="581">
        <v>0.153</v>
      </c>
      <c r="R245" s="581" t="s">
        <v>878</v>
      </c>
      <c r="S245" s="581"/>
      <c r="T245" s="581"/>
      <c r="U245" s="581"/>
      <c r="V245" s="581"/>
      <c r="W245" s="581"/>
      <c r="X245" s="581"/>
      <c r="Y245" s="581"/>
      <c r="Z245" s="581"/>
      <c r="AA245" s="581"/>
      <c r="AB245" s="583"/>
    </row>
    <row r="246" spans="1:28" s="14" customFormat="1" ht="13.5" thickBot="1">
      <c r="A246" s="584" t="s">
        <v>1593</v>
      </c>
      <c r="B246" s="585" t="s">
        <v>900</v>
      </c>
      <c r="C246" s="79" t="s">
        <v>24</v>
      </c>
      <c r="D246" s="79" t="s">
        <v>24</v>
      </c>
      <c r="E246" s="587"/>
      <c r="F246" s="79" t="s">
        <v>24</v>
      </c>
      <c r="G246" s="587"/>
      <c r="H246" s="587"/>
      <c r="I246" s="586"/>
      <c r="J246" s="586"/>
      <c r="K246" s="586"/>
      <c r="L246" s="586"/>
      <c r="M246" s="586">
        <v>2</v>
      </c>
      <c r="N246" s="327" t="s">
        <v>25</v>
      </c>
      <c r="O246" s="586" t="s">
        <v>865</v>
      </c>
      <c r="P246" s="586" t="s">
        <v>894</v>
      </c>
      <c r="Q246" s="586">
        <v>0.153</v>
      </c>
      <c r="R246" s="586" t="s">
        <v>878</v>
      </c>
      <c r="S246" s="586"/>
      <c r="T246" s="586"/>
      <c r="U246" s="586"/>
      <c r="V246" s="586"/>
      <c r="W246" s="586"/>
      <c r="X246" s="586"/>
      <c r="Y246" s="586"/>
      <c r="Z246" s="586"/>
      <c r="AA246" s="586"/>
      <c r="AB246" s="588"/>
    </row>
    <row r="247" spans="1:28" s="14" customFormat="1" ht="12.75">
      <c r="A247" s="573" t="s">
        <v>1594</v>
      </c>
      <c r="B247" s="574" t="s">
        <v>902</v>
      </c>
      <c r="C247" s="80" t="s">
        <v>24</v>
      </c>
      <c r="D247" s="80" t="s">
        <v>24</v>
      </c>
      <c r="E247" s="576"/>
      <c r="F247" s="576"/>
      <c r="G247" s="576"/>
      <c r="H247" s="576"/>
      <c r="I247" s="575"/>
      <c r="J247" s="575"/>
      <c r="K247" s="575"/>
      <c r="L247" s="575"/>
      <c r="M247" s="575">
        <v>4</v>
      </c>
      <c r="N247" s="321" t="s">
        <v>25</v>
      </c>
      <c r="O247" s="575" t="s">
        <v>903</v>
      </c>
      <c r="P247" s="575" t="s">
        <v>295</v>
      </c>
      <c r="Q247" s="575">
        <v>0.365</v>
      </c>
      <c r="R247" s="575" t="s">
        <v>878</v>
      </c>
      <c r="S247" s="575"/>
      <c r="T247" s="575"/>
      <c r="U247" s="575"/>
      <c r="V247" s="575"/>
      <c r="W247" s="575"/>
      <c r="X247" s="575"/>
      <c r="Y247" s="575"/>
      <c r="Z247" s="575"/>
      <c r="AA247" s="575"/>
      <c r="AB247" s="578"/>
    </row>
    <row r="248" spans="1:28" s="14" customFormat="1" ht="12.75">
      <c r="A248" s="579" t="s">
        <v>1594</v>
      </c>
      <c r="B248" s="580" t="s">
        <v>904</v>
      </c>
      <c r="C248" s="78" t="s">
        <v>24</v>
      </c>
      <c r="D248" s="78" t="s">
        <v>24</v>
      </c>
      <c r="E248" s="582"/>
      <c r="F248" s="582"/>
      <c r="G248" s="582"/>
      <c r="H248" s="582"/>
      <c r="I248" s="581"/>
      <c r="J248" s="581"/>
      <c r="K248" s="581"/>
      <c r="L248" s="581"/>
      <c r="M248" s="581">
        <v>4</v>
      </c>
      <c r="N248" s="324" t="s">
        <v>25</v>
      </c>
      <c r="O248" s="581" t="s">
        <v>903</v>
      </c>
      <c r="P248" s="581" t="s">
        <v>295</v>
      </c>
      <c r="Q248" s="581">
        <v>0.365</v>
      </c>
      <c r="R248" s="581" t="s">
        <v>878</v>
      </c>
      <c r="S248" s="581"/>
      <c r="T248" s="581"/>
      <c r="U248" s="581"/>
      <c r="V248" s="581"/>
      <c r="W248" s="581"/>
      <c r="X248" s="581"/>
      <c r="Y248" s="581"/>
      <c r="Z248" s="581"/>
      <c r="AA248" s="581"/>
      <c r="AB248" s="583"/>
    </row>
    <row r="249" spans="1:28" s="14" customFormat="1" ht="12.75">
      <c r="A249" s="579" t="s">
        <v>1594</v>
      </c>
      <c r="B249" s="580" t="s">
        <v>905</v>
      </c>
      <c r="C249" s="78" t="s">
        <v>24</v>
      </c>
      <c r="D249" s="78" t="s">
        <v>24</v>
      </c>
      <c r="E249" s="582"/>
      <c r="F249" s="582"/>
      <c r="G249" s="582"/>
      <c r="H249" s="582"/>
      <c r="I249" s="581"/>
      <c r="J249" s="581"/>
      <c r="K249" s="581"/>
      <c r="L249" s="581"/>
      <c r="M249" s="581">
        <v>4</v>
      </c>
      <c r="N249" s="324" t="s">
        <v>25</v>
      </c>
      <c r="O249" s="581" t="s">
        <v>903</v>
      </c>
      <c r="P249" s="581" t="s">
        <v>295</v>
      </c>
      <c r="Q249" s="581">
        <v>0.365</v>
      </c>
      <c r="R249" s="581" t="s">
        <v>878</v>
      </c>
      <c r="S249" s="581"/>
      <c r="T249" s="581"/>
      <c r="U249" s="581"/>
      <c r="V249" s="581"/>
      <c r="W249" s="581"/>
      <c r="X249" s="581"/>
      <c r="Y249" s="581"/>
      <c r="Z249" s="581"/>
      <c r="AA249" s="581"/>
      <c r="AB249" s="583"/>
    </row>
    <row r="250" spans="1:28" s="14" customFormat="1" ht="12.75">
      <c r="A250" s="579" t="s">
        <v>1594</v>
      </c>
      <c r="B250" s="580" t="s">
        <v>906</v>
      </c>
      <c r="C250" s="78" t="s">
        <v>24</v>
      </c>
      <c r="D250" s="78" t="s">
        <v>24</v>
      </c>
      <c r="E250" s="582"/>
      <c r="F250" s="582"/>
      <c r="G250" s="582"/>
      <c r="H250" s="582"/>
      <c r="I250" s="581"/>
      <c r="J250" s="581"/>
      <c r="K250" s="581"/>
      <c r="L250" s="581"/>
      <c r="M250" s="581">
        <v>4</v>
      </c>
      <c r="N250" s="324" t="s">
        <v>25</v>
      </c>
      <c r="O250" s="581" t="s">
        <v>903</v>
      </c>
      <c r="P250" s="581" t="s">
        <v>295</v>
      </c>
      <c r="Q250" s="581">
        <v>0.365</v>
      </c>
      <c r="R250" s="581" t="s">
        <v>878</v>
      </c>
      <c r="S250" s="581"/>
      <c r="T250" s="581"/>
      <c r="U250" s="581"/>
      <c r="V250" s="581"/>
      <c r="W250" s="581"/>
      <c r="X250" s="581"/>
      <c r="Y250" s="581"/>
      <c r="Z250" s="581"/>
      <c r="AA250" s="581"/>
      <c r="AB250" s="583"/>
    </row>
    <row r="251" spans="1:28" s="14" customFormat="1" ht="13.5" thickBot="1">
      <c r="A251" s="584" t="s">
        <v>1594</v>
      </c>
      <c r="B251" s="585" t="s">
        <v>907</v>
      </c>
      <c r="C251" s="79" t="s">
        <v>24</v>
      </c>
      <c r="D251" s="79" t="s">
        <v>24</v>
      </c>
      <c r="E251" s="587"/>
      <c r="F251" s="587"/>
      <c r="G251" s="587"/>
      <c r="H251" s="587"/>
      <c r="I251" s="586"/>
      <c r="J251" s="586"/>
      <c r="K251" s="586"/>
      <c r="L251" s="586"/>
      <c r="M251" s="586">
        <v>4</v>
      </c>
      <c r="N251" s="327" t="s">
        <v>25</v>
      </c>
      <c r="O251" s="586" t="s">
        <v>903</v>
      </c>
      <c r="P251" s="586" t="s">
        <v>295</v>
      </c>
      <c r="Q251" s="586">
        <v>0.365</v>
      </c>
      <c r="R251" s="586" t="s">
        <v>878</v>
      </c>
      <c r="S251" s="586"/>
      <c r="T251" s="586"/>
      <c r="U251" s="586"/>
      <c r="V251" s="586"/>
      <c r="W251" s="586"/>
      <c r="X251" s="586"/>
      <c r="Y251" s="586"/>
      <c r="Z251" s="586"/>
      <c r="AA251" s="586"/>
      <c r="AB251" s="588"/>
    </row>
    <row r="252" spans="1:28" s="14" customFormat="1" ht="12.75">
      <c r="A252" s="573" t="s">
        <v>1595</v>
      </c>
      <c r="B252" s="574" t="s">
        <v>909</v>
      </c>
      <c r="C252" s="80" t="s">
        <v>24</v>
      </c>
      <c r="D252" s="80" t="s">
        <v>24</v>
      </c>
      <c r="E252" s="576"/>
      <c r="F252" s="80" t="s">
        <v>24</v>
      </c>
      <c r="G252" s="576"/>
      <c r="H252" s="576"/>
      <c r="I252" s="575"/>
      <c r="J252" s="575"/>
      <c r="K252" s="575"/>
      <c r="L252" s="575"/>
      <c r="M252" s="575">
        <v>1</v>
      </c>
      <c r="N252" s="321" t="s">
        <v>25</v>
      </c>
      <c r="O252" s="575"/>
      <c r="P252" s="575" t="s">
        <v>295</v>
      </c>
      <c r="Q252" s="575">
        <v>0.125</v>
      </c>
      <c r="R252" s="575" t="s">
        <v>910</v>
      </c>
      <c r="S252" s="575"/>
      <c r="T252" s="575"/>
      <c r="U252" s="575"/>
      <c r="V252" s="575"/>
      <c r="W252" s="575"/>
      <c r="X252" s="575"/>
      <c r="Y252" s="575"/>
      <c r="Z252" s="575"/>
      <c r="AA252" s="575"/>
      <c r="AB252" s="578"/>
    </row>
    <row r="253" spans="1:28" s="14" customFormat="1" ht="12.75">
      <c r="A253" s="579" t="s">
        <v>1595</v>
      </c>
      <c r="B253" s="580" t="s">
        <v>911</v>
      </c>
      <c r="C253" s="78" t="s">
        <v>24</v>
      </c>
      <c r="D253" s="78" t="s">
        <v>24</v>
      </c>
      <c r="E253" s="582"/>
      <c r="F253" s="78" t="s">
        <v>24</v>
      </c>
      <c r="G253" s="582"/>
      <c r="H253" s="582"/>
      <c r="I253" s="581"/>
      <c r="J253" s="581"/>
      <c r="K253" s="581"/>
      <c r="L253" s="581"/>
      <c r="M253" s="581">
        <v>1</v>
      </c>
      <c r="N253" s="324" t="s">
        <v>25</v>
      </c>
      <c r="O253" s="581"/>
      <c r="P253" s="581" t="s">
        <v>295</v>
      </c>
      <c r="Q253" s="581">
        <v>0.125</v>
      </c>
      <c r="R253" s="581" t="s">
        <v>910</v>
      </c>
      <c r="S253" s="581"/>
      <c r="T253" s="581"/>
      <c r="U253" s="581"/>
      <c r="V253" s="581"/>
      <c r="W253" s="581"/>
      <c r="X253" s="581"/>
      <c r="Y253" s="581"/>
      <c r="Z253" s="581"/>
      <c r="AA253" s="581"/>
      <c r="AB253" s="583"/>
    </row>
    <row r="254" spans="1:28" s="14" customFormat="1" ht="12.75">
      <c r="A254" s="579" t="s">
        <v>1595</v>
      </c>
      <c r="B254" s="580" t="s">
        <v>912</v>
      </c>
      <c r="C254" s="78" t="s">
        <v>24</v>
      </c>
      <c r="D254" s="78" t="s">
        <v>24</v>
      </c>
      <c r="E254" s="582"/>
      <c r="F254" s="78" t="s">
        <v>24</v>
      </c>
      <c r="G254" s="582"/>
      <c r="H254" s="582"/>
      <c r="I254" s="581"/>
      <c r="J254" s="581"/>
      <c r="K254" s="581"/>
      <c r="L254" s="581"/>
      <c r="M254" s="581">
        <v>1</v>
      </c>
      <c r="N254" s="324" t="s">
        <v>25</v>
      </c>
      <c r="O254" s="581"/>
      <c r="P254" s="581" t="s">
        <v>295</v>
      </c>
      <c r="Q254" s="581">
        <v>0.125</v>
      </c>
      <c r="R254" s="581" t="s">
        <v>910</v>
      </c>
      <c r="S254" s="581"/>
      <c r="T254" s="581"/>
      <c r="U254" s="581"/>
      <c r="V254" s="581"/>
      <c r="W254" s="581"/>
      <c r="X254" s="581"/>
      <c r="Y254" s="581"/>
      <c r="Z254" s="581"/>
      <c r="AA254" s="581"/>
      <c r="AB254" s="583"/>
    </row>
    <row r="255" spans="1:28" s="14" customFormat="1" ht="12.75">
      <c r="A255" s="579" t="s">
        <v>1595</v>
      </c>
      <c r="B255" s="580" t="s">
        <v>913</v>
      </c>
      <c r="C255" s="78" t="s">
        <v>24</v>
      </c>
      <c r="D255" s="78" t="s">
        <v>24</v>
      </c>
      <c r="E255" s="582"/>
      <c r="F255" s="78" t="s">
        <v>24</v>
      </c>
      <c r="G255" s="582"/>
      <c r="H255" s="582"/>
      <c r="I255" s="581"/>
      <c r="J255" s="581"/>
      <c r="K255" s="581"/>
      <c r="L255" s="581"/>
      <c r="M255" s="581">
        <v>1</v>
      </c>
      <c r="N255" s="324" t="s">
        <v>25</v>
      </c>
      <c r="O255" s="581"/>
      <c r="P255" s="581" t="s">
        <v>295</v>
      </c>
      <c r="Q255" s="581">
        <v>0.125</v>
      </c>
      <c r="R255" s="581" t="s">
        <v>910</v>
      </c>
      <c r="S255" s="581"/>
      <c r="T255" s="581"/>
      <c r="U255" s="581"/>
      <c r="V255" s="581"/>
      <c r="W255" s="581"/>
      <c r="X255" s="581"/>
      <c r="Y255" s="581"/>
      <c r="Z255" s="581"/>
      <c r="AA255" s="581"/>
      <c r="AB255" s="583"/>
    </row>
    <row r="256" spans="1:28" s="14" customFormat="1" ht="13.5" thickBot="1">
      <c r="A256" s="592" t="s">
        <v>1595</v>
      </c>
      <c r="B256" s="597" t="s">
        <v>914</v>
      </c>
      <c r="C256" s="594" t="s">
        <v>24</v>
      </c>
      <c r="D256" s="594" t="s">
        <v>24</v>
      </c>
      <c r="E256" s="595"/>
      <c r="F256" s="594" t="s">
        <v>24</v>
      </c>
      <c r="G256" s="595"/>
      <c r="H256" s="595"/>
      <c r="I256" s="593"/>
      <c r="J256" s="593"/>
      <c r="K256" s="593"/>
      <c r="L256" s="593"/>
      <c r="M256" s="593">
        <v>1</v>
      </c>
      <c r="N256" s="400" t="s">
        <v>25</v>
      </c>
      <c r="O256" s="593"/>
      <c r="P256" s="593" t="s">
        <v>295</v>
      </c>
      <c r="Q256" s="593">
        <v>0.125</v>
      </c>
      <c r="R256" s="593" t="s">
        <v>910</v>
      </c>
      <c r="S256" s="593"/>
      <c r="T256" s="593"/>
      <c r="U256" s="593"/>
      <c r="V256" s="593"/>
      <c r="W256" s="593"/>
      <c r="X256" s="593"/>
      <c r="Y256" s="593"/>
      <c r="Z256" s="593"/>
      <c r="AA256" s="593"/>
      <c r="AB256" s="596"/>
    </row>
    <row r="257" spans="1:28" s="14" customFormat="1" ht="12.75">
      <c r="A257" s="573" t="s">
        <v>1596</v>
      </c>
      <c r="B257" s="574" t="s">
        <v>916</v>
      </c>
      <c r="C257" s="80" t="s">
        <v>24</v>
      </c>
      <c r="D257" s="80" t="s">
        <v>24</v>
      </c>
      <c r="E257" s="576"/>
      <c r="F257" s="80" t="s">
        <v>24</v>
      </c>
      <c r="G257" s="576"/>
      <c r="H257" s="576"/>
      <c r="I257" s="575"/>
      <c r="J257" s="575"/>
      <c r="K257" s="575"/>
      <c r="L257" s="575"/>
      <c r="M257" s="575">
        <v>5</v>
      </c>
      <c r="N257" s="321" t="s">
        <v>25</v>
      </c>
      <c r="O257" s="575"/>
      <c r="P257" s="575" t="s">
        <v>290</v>
      </c>
      <c r="Q257" s="575">
        <v>0.25</v>
      </c>
      <c r="R257" s="575" t="s">
        <v>917</v>
      </c>
      <c r="S257" s="575"/>
      <c r="T257" s="575"/>
      <c r="U257" s="575"/>
      <c r="V257" s="575"/>
      <c r="W257" s="575"/>
      <c r="X257" s="575"/>
      <c r="Y257" s="575"/>
      <c r="Z257" s="575"/>
      <c r="AA257" s="575"/>
      <c r="AB257" s="578"/>
    </row>
    <row r="258" spans="1:28" s="14" customFormat="1" ht="12.75">
      <c r="A258" s="579" t="s">
        <v>1597</v>
      </c>
      <c r="B258" s="580" t="s">
        <v>919</v>
      </c>
      <c r="C258" s="78" t="s">
        <v>24</v>
      </c>
      <c r="D258" s="78" t="s">
        <v>24</v>
      </c>
      <c r="E258" s="582"/>
      <c r="F258" s="78" t="s">
        <v>24</v>
      </c>
      <c r="G258" s="78" t="s">
        <v>24</v>
      </c>
      <c r="H258" s="582"/>
      <c r="I258" s="581"/>
      <c r="J258" s="581"/>
      <c r="K258" s="581"/>
      <c r="L258" s="581">
        <v>2</v>
      </c>
      <c r="M258" s="581">
        <v>4</v>
      </c>
      <c r="N258" s="324" t="s">
        <v>25</v>
      </c>
      <c r="O258" s="581"/>
      <c r="P258" s="581" t="s">
        <v>920</v>
      </c>
      <c r="Q258" s="581">
        <v>0.184</v>
      </c>
      <c r="R258" s="581" t="s">
        <v>921</v>
      </c>
      <c r="S258" s="581"/>
      <c r="T258" s="581"/>
      <c r="U258" s="581"/>
      <c r="V258" s="581"/>
      <c r="W258" s="581"/>
      <c r="X258" s="581"/>
      <c r="Y258" s="581"/>
      <c r="Z258" s="581"/>
      <c r="AA258" s="581"/>
      <c r="AB258" s="583"/>
    </row>
    <row r="259" spans="1:28" s="14" customFormat="1" ht="12.75">
      <c r="A259" s="579" t="s">
        <v>1597</v>
      </c>
      <c r="B259" s="580" t="s">
        <v>922</v>
      </c>
      <c r="C259" s="78" t="s">
        <v>24</v>
      </c>
      <c r="D259" s="78" t="s">
        <v>24</v>
      </c>
      <c r="E259" s="582"/>
      <c r="F259" s="78" t="s">
        <v>24</v>
      </c>
      <c r="G259" s="78" t="s">
        <v>24</v>
      </c>
      <c r="H259" s="582"/>
      <c r="I259" s="581"/>
      <c r="J259" s="581"/>
      <c r="K259" s="581"/>
      <c r="L259" s="581">
        <v>2</v>
      </c>
      <c r="M259" s="581">
        <v>4</v>
      </c>
      <c r="N259" s="324" t="s">
        <v>25</v>
      </c>
      <c r="O259" s="581"/>
      <c r="P259" s="581" t="s">
        <v>920</v>
      </c>
      <c r="Q259" s="581">
        <v>0.184</v>
      </c>
      <c r="R259" s="581" t="s">
        <v>921</v>
      </c>
      <c r="S259" s="581"/>
      <c r="T259" s="581"/>
      <c r="U259" s="581"/>
      <c r="V259" s="581"/>
      <c r="W259" s="581"/>
      <c r="X259" s="581"/>
      <c r="Y259" s="581"/>
      <c r="Z259" s="581"/>
      <c r="AA259" s="581"/>
      <c r="AB259" s="583"/>
    </row>
    <row r="260" spans="1:28" s="14" customFormat="1" ht="12.75">
      <c r="A260" s="579" t="s">
        <v>1597</v>
      </c>
      <c r="B260" s="580" t="s">
        <v>923</v>
      </c>
      <c r="C260" s="78" t="s">
        <v>24</v>
      </c>
      <c r="D260" s="78" t="s">
        <v>24</v>
      </c>
      <c r="E260" s="582"/>
      <c r="F260" s="78" t="s">
        <v>24</v>
      </c>
      <c r="G260" s="78" t="s">
        <v>24</v>
      </c>
      <c r="H260" s="582"/>
      <c r="I260" s="581"/>
      <c r="J260" s="581"/>
      <c r="K260" s="581"/>
      <c r="L260" s="581">
        <v>2</v>
      </c>
      <c r="M260" s="581">
        <v>4</v>
      </c>
      <c r="N260" s="324" t="s">
        <v>25</v>
      </c>
      <c r="O260" s="581"/>
      <c r="P260" s="581" t="s">
        <v>920</v>
      </c>
      <c r="Q260" s="581">
        <v>0.184</v>
      </c>
      <c r="R260" s="581" t="s">
        <v>921</v>
      </c>
      <c r="S260" s="581"/>
      <c r="T260" s="581"/>
      <c r="U260" s="581"/>
      <c r="V260" s="581"/>
      <c r="W260" s="581"/>
      <c r="X260" s="581"/>
      <c r="Y260" s="581"/>
      <c r="Z260" s="581"/>
      <c r="AA260" s="581"/>
      <c r="AB260" s="583"/>
    </row>
    <row r="261" spans="1:28" s="14" customFormat="1" ht="12.75">
      <c r="A261" s="579" t="s">
        <v>1597</v>
      </c>
      <c r="B261" s="580" t="s">
        <v>924</v>
      </c>
      <c r="C261" s="78" t="s">
        <v>24</v>
      </c>
      <c r="D261" s="78" t="s">
        <v>24</v>
      </c>
      <c r="E261" s="582"/>
      <c r="F261" s="78" t="s">
        <v>24</v>
      </c>
      <c r="G261" s="78" t="s">
        <v>24</v>
      </c>
      <c r="H261" s="582"/>
      <c r="I261" s="581"/>
      <c r="J261" s="581"/>
      <c r="K261" s="581"/>
      <c r="L261" s="581">
        <v>2</v>
      </c>
      <c r="M261" s="581">
        <v>4</v>
      </c>
      <c r="N261" s="324" t="s">
        <v>25</v>
      </c>
      <c r="O261" s="581"/>
      <c r="P261" s="581" t="s">
        <v>920</v>
      </c>
      <c r="Q261" s="581">
        <v>0.184</v>
      </c>
      <c r="R261" s="581" t="s">
        <v>921</v>
      </c>
      <c r="S261" s="581"/>
      <c r="T261" s="581"/>
      <c r="U261" s="581"/>
      <c r="V261" s="581"/>
      <c r="W261" s="581"/>
      <c r="X261" s="581"/>
      <c r="Y261" s="581"/>
      <c r="Z261" s="581"/>
      <c r="AA261" s="581"/>
      <c r="AB261" s="583"/>
    </row>
    <row r="262" spans="1:28" s="14" customFormat="1" ht="13.5" thickBot="1">
      <c r="A262" s="584" t="s">
        <v>1597</v>
      </c>
      <c r="B262" s="585" t="s">
        <v>925</v>
      </c>
      <c r="C262" s="79" t="s">
        <v>24</v>
      </c>
      <c r="D262" s="79" t="s">
        <v>24</v>
      </c>
      <c r="E262" s="587"/>
      <c r="F262" s="79" t="s">
        <v>24</v>
      </c>
      <c r="G262" s="79" t="s">
        <v>24</v>
      </c>
      <c r="H262" s="587"/>
      <c r="I262" s="586"/>
      <c r="J262" s="586"/>
      <c r="K262" s="586"/>
      <c r="L262" s="586">
        <v>2</v>
      </c>
      <c r="M262" s="586">
        <v>4</v>
      </c>
      <c r="N262" s="327" t="s">
        <v>25</v>
      </c>
      <c r="O262" s="586"/>
      <c r="P262" s="586" t="s">
        <v>920</v>
      </c>
      <c r="Q262" s="586">
        <v>0.184</v>
      </c>
      <c r="R262" s="586" t="s">
        <v>921</v>
      </c>
      <c r="S262" s="586"/>
      <c r="T262" s="586"/>
      <c r="U262" s="586"/>
      <c r="V262" s="586"/>
      <c r="W262" s="586"/>
      <c r="X262" s="586"/>
      <c r="Y262" s="586"/>
      <c r="Z262" s="586"/>
      <c r="AA262" s="586"/>
      <c r="AB262" s="588"/>
    </row>
    <row r="263" spans="1:28" s="14" customFormat="1" ht="12.75">
      <c r="A263" s="573" t="s">
        <v>1598</v>
      </c>
      <c r="B263" s="574" t="s">
        <v>927</v>
      </c>
      <c r="C263" s="80" t="s">
        <v>24</v>
      </c>
      <c r="D263" s="80" t="s">
        <v>24</v>
      </c>
      <c r="E263" s="576"/>
      <c r="F263" s="80" t="s">
        <v>24</v>
      </c>
      <c r="G263" s="576"/>
      <c r="H263" s="576"/>
      <c r="I263" s="575"/>
      <c r="J263" s="575"/>
      <c r="K263" s="575"/>
      <c r="L263" s="575"/>
      <c r="M263" s="575">
        <v>4</v>
      </c>
      <c r="N263" s="321" t="s">
        <v>25</v>
      </c>
      <c r="O263" s="575"/>
      <c r="P263" s="575" t="s">
        <v>293</v>
      </c>
      <c r="Q263" s="575">
        <v>0.105</v>
      </c>
      <c r="R263" s="575" t="s">
        <v>928</v>
      </c>
      <c r="S263" s="575"/>
      <c r="T263" s="575"/>
      <c r="U263" s="575"/>
      <c r="V263" s="575"/>
      <c r="W263" s="575"/>
      <c r="X263" s="575"/>
      <c r="Y263" s="575"/>
      <c r="Z263" s="575"/>
      <c r="AA263" s="575"/>
      <c r="AB263" s="578"/>
    </row>
    <row r="264" spans="1:28" s="14" customFormat="1" ht="12.75">
      <c r="A264" s="579" t="s">
        <v>1598</v>
      </c>
      <c r="B264" s="580" t="s">
        <v>929</v>
      </c>
      <c r="C264" s="78" t="s">
        <v>24</v>
      </c>
      <c r="D264" s="78" t="s">
        <v>24</v>
      </c>
      <c r="E264" s="582"/>
      <c r="F264" s="78" t="s">
        <v>24</v>
      </c>
      <c r="G264" s="582"/>
      <c r="H264" s="582"/>
      <c r="I264" s="581"/>
      <c r="J264" s="581"/>
      <c r="K264" s="581"/>
      <c r="L264" s="581"/>
      <c r="M264" s="581">
        <v>4</v>
      </c>
      <c r="N264" s="324" t="s">
        <v>25</v>
      </c>
      <c r="O264" s="581"/>
      <c r="P264" s="581" t="s">
        <v>293</v>
      </c>
      <c r="Q264" s="581">
        <v>0.105</v>
      </c>
      <c r="R264" s="581" t="s">
        <v>928</v>
      </c>
      <c r="S264" s="581"/>
      <c r="T264" s="581"/>
      <c r="U264" s="581"/>
      <c r="V264" s="581"/>
      <c r="W264" s="581"/>
      <c r="X264" s="581"/>
      <c r="Y264" s="581"/>
      <c r="Z264" s="581"/>
      <c r="AA264" s="581"/>
      <c r="AB264" s="583"/>
    </row>
    <row r="265" spans="1:28" s="14" customFormat="1" ht="13.5" thickBot="1">
      <c r="A265" s="584" t="s">
        <v>1598</v>
      </c>
      <c r="B265" s="585" t="s">
        <v>930</v>
      </c>
      <c r="C265" s="79" t="s">
        <v>24</v>
      </c>
      <c r="D265" s="79" t="s">
        <v>24</v>
      </c>
      <c r="E265" s="587"/>
      <c r="F265" s="79" t="s">
        <v>24</v>
      </c>
      <c r="G265" s="587"/>
      <c r="H265" s="587"/>
      <c r="I265" s="586"/>
      <c r="J265" s="586"/>
      <c r="K265" s="586"/>
      <c r="L265" s="586"/>
      <c r="M265" s="586">
        <v>4</v>
      </c>
      <c r="N265" s="327" t="s">
        <v>25</v>
      </c>
      <c r="O265" s="586"/>
      <c r="P265" s="586" t="s">
        <v>293</v>
      </c>
      <c r="Q265" s="586">
        <v>0.105</v>
      </c>
      <c r="R265" s="586" t="s">
        <v>928</v>
      </c>
      <c r="S265" s="586"/>
      <c r="T265" s="586"/>
      <c r="U265" s="586"/>
      <c r="V265" s="586"/>
      <c r="W265" s="586"/>
      <c r="X265" s="586"/>
      <c r="Y265" s="586"/>
      <c r="Z265" s="586"/>
      <c r="AA265" s="586"/>
      <c r="AB265" s="588"/>
    </row>
    <row r="266" spans="1:28" s="14" customFormat="1" ht="12.75">
      <c r="A266" s="573" t="s">
        <v>1599</v>
      </c>
      <c r="B266" s="574" t="s">
        <v>932</v>
      </c>
      <c r="C266" s="80" t="s">
        <v>24</v>
      </c>
      <c r="D266" s="80" t="s">
        <v>24</v>
      </c>
      <c r="E266" s="576"/>
      <c r="F266" s="80" t="s">
        <v>24</v>
      </c>
      <c r="G266" s="80" t="s">
        <v>24</v>
      </c>
      <c r="H266" s="576"/>
      <c r="I266" s="575"/>
      <c r="J266" s="575"/>
      <c r="K266" s="575"/>
      <c r="L266" s="575">
        <v>2</v>
      </c>
      <c r="M266" s="575">
        <v>1</v>
      </c>
      <c r="N266" s="321" t="s">
        <v>25</v>
      </c>
      <c r="O266" s="575"/>
      <c r="P266" s="575" t="s">
        <v>27</v>
      </c>
      <c r="Q266" s="575">
        <v>0.18</v>
      </c>
      <c r="R266" s="575" t="s">
        <v>933</v>
      </c>
      <c r="S266" s="575"/>
      <c r="T266" s="575"/>
      <c r="U266" s="575"/>
      <c r="V266" s="575"/>
      <c r="W266" s="575"/>
      <c r="X266" s="575"/>
      <c r="Y266" s="575"/>
      <c r="Z266" s="575"/>
      <c r="AA266" s="575"/>
      <c r="AB266" s="578"/>
    </row>
    <row r="267" spans="1:28" s="14" customFormat="1" ht="12.75">
      <c r="A267" s="579" t="s">
        <v>1599</v>
      </c>
      <c r="B267" s="580" t="s">
        <v>934</v>
      </c>
      <c r="C267" s="78" t="s">
        <v>24</v>
      </c>
      <c r="D267" s="78" t="s">
        <v>24</v>
      </c>
      <c r="E267" s="582"/>
      <c r="F267" s="78" t="s">
        <v>24</v>
      </c>
      <c r="G267" s="78" t="s">
        <v>24</v>
      </c>
      <c r="H267" s="582"/>
      <c r="I267" s="581"/>
      <c r="J267" s="581"/>
      <c r="K267" s="581"/>
      <c r="L267" s="581">
        <v>2</v>
      </c>
      <c r="M267" s="581">
        <v>1</v>
      </c>
      <c r="N267" s="324" t="s">
        <v>25</v>
      </c>
      <c r="O267" s="581"/>
      <c r="P267" s="581" t="s">
        <v>27</v>
      </c>
      <c r="Q267" s="581">
        <v>0.18</v>
      </c>
      <c r="R267" s="581" t="s">
        <v>933</v>
      </c>
      <c r="S267" s="581"/>
      <c r="T267" s="581"/>
      <c r="U267" s="581"/>
      <c r="V267" s="581"/>
      <c r="W267" s="581"/>
      <c r="X267" s="581"/>
      <c r="Y267" s="581"/>
      <c r="Z267" s="581"/>
      <c r="AA267" s="581"/>
      <c r="AB267" s="583"/>
    </row>
    <row r="268" spans="1:28" s="14" customFormat="1" ht="13.5" thickBot="1">
      <c r="A268" s="584" t="s">
        <v>1599</v>
      </c>
      <c r="B268" s="585" t="s">
        <v>935</v>
      </c>
      <c r="C268" s="79" t="s">
        <v>24</v>
      </c>
      <c r="D268" s="79" t="s">
        <v>24</v>
      </c>
      <c r="E268" s="587"/>
      <c r="F268" s="79" t="s">
        <v>24</v>
      </c>
      <c r="G268" s="79" t="s">
        <v>24</v>
      </c>
      <c r="H268" s="587"/>
      <c r="I268" s="586"/>
      <c r="J268" s="586"/>
      <c r="K268" s="586"/>
      <c r="L268" s="586">
        <v>2</v>
      </c>
      <c r="M268" s="586">
        <v>1</v>
      </c>
      <c r="N268" s="327" t="s">
        <v>25</v>
      </c>
      <c r="O268" s="586"/>
      <c r="P268" s="586" t="s">
        <v>27</v>
      </c>
      <c r="Q268" s="586">
        <v>0.18</v>
      </c>
      <c r="R268" s="586" t="s">
        <v>933</v>
      </c>
      <c r="S268" s="586"/>
      <c r="T268" s="586"/>
      <c r="U268" s="586"/>
      <c r="V268" s="586"/>
      <c r="W268" s="586"/>
      <c r="X268" s="586"/>
      <c r="Y268" s="586"/>
      <c r="Z268" s="586"/>
      <c r="AA268" s="586"/>
      <c r="AB268" s="588"/>
    </row>
    <row r="269" spans="1:28" s="14" customFormat="1" ht="12.75">
      <c r="A269" s="579" t="s">
        <v>1600</v>
      </c>
      <c r="B269" s="580" t="s">
        <v>940</v>
      </c>
      <c r="C269" s="78" t="s">
        <v>24</v>
      </c>
      <c r="D269" s="78" t="s">
        <v>24</v>
      </c>
      <c r="E269" s="582"/>
      <c r="F269" s="582"/>
      <c r="G269" s="582"/>
      <c r="H269" s="582"/>
      <c r="I269" s="581"/>
      <c r="J269" s="581"/>
      <c r="K269" s="581"/>
      <c r="L269" s="581"/>
      <c r="M269" s="581">
        <v>5</v>
      </c>
      <c r="N269" s="324" t="s">
        <v>25</v>
      </c>
      <c r="O269" s="581" t="s">
        <v>903</v>
      </c>
      <c r="P269" s="581" t="s">
        <v>295</v>
      </c>
      <c r="Q269" s="581">
        <v>0.445</v>
      </c>
      <c r="R269" s="581" t="s">
        <v>938</v>
      </c>
      <c r="S269" s="581"/>
      <c r="T269" s="581"/>
      <c r="U269" s="581"/>
      <c r="V269" s="581"/>
      <c r="W269" s="581"/>
      <c r="X269" s="581"/>
      <c r="Y269" s="581"/>
      <c r="Z269" s="581"/>
      <c r="AA269" s="581"/>
      <c r="AB269" s="583"/>
    </row>
    <row r="270" spans="1:28" s="14" customFormat="1" ht="12.75">
      <c r="A270" s="579" t="s">
        <v>1600</v>
      </c>
      <c r="B270" s="580" t="s">
        <v>941</v>
      </c>
      <c r="C270" s="78" t="s">
        <v>24</v>
      </c>
      <c r="D270" s="78" t="s">
        <v>24</v>
      </c>
      <c r="E270" s="582"/>
      <c r="F270" s="582"/>
      <c r="G270" s="582"/>
      <c r="H270" s="582"/>
      <c r="I270" s="581"/>
      <c r="J270" s="581"/>
      <c r="K270" s="581"/>
      <c r="L270" s="581"/>
      <c r="M270" s="581">
        <v>5</v>
      </c>
      <c r="N270" s="324" t="s">
        <v>25</v>
      </c>
      <c r="O270" s="581" t="s">
        <v>903</v>
      </c>
      <c r="P270" s="581" t="s">
        <v>295</v>
      </c>
      <c r="Q270" s="581">
        <v>0.445</v>
      </c>
      <c r="R270" s="581" t="s">
        <v>938</v>
      </c>
      <c r="S270" s="581"/>
      <c r="T270" s="581"/>
      <c r="U270" s="581"/>
      <c r="V270" s="581"/>
      <c r="W270" s="581"/>
      <c r="X270" s="581"/>
      <c r="Y270" s="581"/>
      <c r="Z270" s="581"/>
      <c r="AA270" s="581"/>
      <c r="AB270" s="583"/>
    </row>
    <row r="271" spans="1:28" s="14" customFormat="1" ht="13.5" thickBot="1">
      <c r="A271" s="592" t="s">
        <v>1600</v>
      </c>
      <c r="B271" s="597" t="s">
        <v>942</v>
      </c>
      <c r="C271" s="594" t="s">
        <v>24</v>
      </c>
      <c r="D271" s="594" t="s">
        <v>24</v>
      </c>
      <c r="E271" s="595"/>
      <c r="F271" s="595"/>
      <c r="G271" s="595"/>
      <c r="H271" s="595"/>
      <c r="I271" s="593"/>
      <c r="J271" s="593"/>
      <c r="K271" s="593"/>
      <c r="L271" s="593"/>
      <c r="M271" s="593">
        <v>5</v>
      </c>
      <c r="N271" s="400" t="s">
        <v>25</v>
      </c>
      <c r="O271" s="593" t="s">
        <v>903</v>
      </c>
      <c r="P271" s="593" t="s">
        <v>295</v>
      </c>
      <c r="Q271" s="593">
        <v>0.445</v>
      </c>
      <c r="R271" s="593" t="s">
        <v>938</v>
      </c>
      <c r="S271" s="593"/>
      <c r="T271" s="593"/>
      <c r="U271" s="593"/>
      <c r="V271" s="593"/>
      <c r="W271" s="593"/>
      <c r="X271" s="593"/>
      <c r="Y271" s="593"/>
      <c r="Z271" s="593"/>
      <c r="AA271" s="593"/>
      <c r="AB271" s="596"/>
    </row>
    <row r="272" spans="1:28" s="14" customFormat="1" ht="12.75">
      <c r="A272" s="573" t="s">
        <v>1601</v>
      </c>
      <c r="B272" s="574" t="s">
        <v>944</v>
      </c>
      <c r="C272" s="80" t="s">
        <v>24</v>
      </c>
      <c r="D272" s="80" t="s">
        <v>24</v>
      </c>
      <c r="E272" s="576"/>
      <c r="F272" s="80" t="s">
        <v>24</v>
      </c>
      <c r="G272" s="576"/>
      <c r="H272" s="576"/>
      <c r="I272" s="575"/>
      <c r="J272" s="575"/>
      <c r="K272" s="575"/>
      <c r="L272" s="575"/>
      <c r="M272" s="575">
        <v>3</v>
      </c>
      <c r="N272" s="321" t="s">
        <v>25</v>
      </c>
      <c r="O272" s="575"/>
      <c r="P272" s="575" t="s">
        <v>871</v>
      </c>
      <c r="Q272" s="575">
        <v>0.195</v>
      </c>
      <c r="R272" s="575" t="s">
        <v>872</v>
      </c>
      <c r="S272" s="575"/>
      <c r="T272" s="575"/>
      <c r="U272" s="575"/>
      <c r="V272" s="575"/>
      <c r="W272" s="575"/>
      <c r="X272" s="575"/>
      <c r="Y272" s="575"/>
      <c r="Z272" s="575"/>
      <c r="AA272" s="575"/>
      <c r="AB272" s="578"/>
    </row>
    <row r="273" spans="1:28" s="14" customFormat="1" ht="12.75">
      <c r="A273" s="579" t="s">
        <v>1601</v>
      </c>
      <c r="B273" s="598" t="s">
        <v>945</v>
      </c>
      <c r="C273" s="78" t="s">
        <v>24</v>
      </c>
      <c r="D273" s="78" t="s">
        <v>24</v>
      </c>
      <c r="E273" s="582"/>
      <c r="F273" s="78" t="s">
        <v>24</v>
      </c>
      <c r="G273" s="582"/>
      <c r="H273" s="582"/>
      <c r="I273" s="581"/>
      <c r="J273" s="581"/>
      <c r="K273" s="581"/>
      <c r="L273" s="581"/>
      <c r="M273" s="581">
        <v>4</v>
      </c>
      <c r="N273" s="324" t="s">
        <v>25</v>
      </c>
      <c r="O273" s="581"/>
      <c r="P273" s="581" t="s">
        <v>293</v>
      </c>
      <c r="Q273" s="581">
        <v>0.305</v>
      </c>
      <c r="R273" s="581" t="s">
        <v>946</v>
      </c>
      <c r="S273" s="581"/>
      <c r="T273" s="581"/>
      <c r="U273" s="581"/>
      <c r="V273" s="581"/>
      <c r="W273" s="581"/>
      <c r="X273" s="581"/>
      <c r="Y273" s="581"/>
      <c r="Z273" s="581"/>
      <c r="AA273" s="581"/>
      <c r="AB273" s="583"/>
    </row>
    <row r="274" spans="1:28" s="14" customFormat="1" ht="12.75">
      <c r="A274" s="579" t="s">
        <v>1601</v>
      </c>
      <c r="B274" s="580" t="s">
        <v>947</v>
      </c>
      <c r="C274" s="78" t="s">
        <v>24</v>
      </c>
      <c r="D274" s="78" t="s">
        <v>24</v>
      </c>
      <c r="E274" s="582"/>
      <c r="F274" s="78" t="s">
        <v>24</v>
      </c>
      <c r="G274" s="582"/>
      <c r="H274" s="582"/>
      <c r="I274" s="581"/>
      <c r="J274" s="581"/>
      <c r="K274" s="581"/>
      <c r="L274" s="581"/>
      <c r="M274" s="581">
        <v>3</v>
      </c>
      <c r="N274" s="324" t="s">
        <v>25</v>
      </c>
      <c r="O274" s="581"/>
      <c r="P274" s="581" t="s">
        <v>871</v>
      </c>
      <c r="Q274" s="581">
        <v>0.195</v>
      </c>
      <c r="R274" s="581" t="s">
        <v>872</v>
      </c>
      <c r="S274" s="581"/>
      <c r="T274" s="581"/>
      <c r="U274" s="581"/>
      <c r="V274" s="581"/>
      <c r="W274" s="581"/>
      <c r="X274" s="581"/>
      <c r="Y274" s="581"/>
      <c r="Z274" s="581"/>
      <c r="AA274" s="581"/>
      <c r="AB274" s="583"/>
    </row>
    <row r="275" spans="1:28" s="14" customFormat="1" ht="13.5" thickBot="1">
      <c r="A275" s="584" t="s">
        <v>1601</v>
      </c>
      <c r="B275" s="599" t="s">
        <v>948</v>
      </c>
      <c r="C275" s="79" t="s">
        <v>24</v>
      </c>
      <c r="D275" s="79" t="s">
        <v>24</v>
      </c>
      <c r="E275" s="587"/>
      <c r="F275" s="79" t="s">
        <v>24</v>
      </c>
      <c r="G275" s="587"/>
      <c r="H275" s="587"/>
      <c r="I275" s="586"/>
      <c r="J275" s="586"/>
      <c r="K275" s="586"/>
      <c r="L275" s="586"/>
      <c r="M275" s="586">
        <v>4</v>
      </c>
      <c r="N275" s="327" t="s">
        <v>25</v>
      </c>
      <c r="O275" s="586"/>
      <c r="P275" s="586" t="s">
        <v>293</v>
      </c>
      <c r="Q275" s="586">
        <v>0.305</v>
      </c>
      <c r="R275" s="586" t="s">
        <v>949</v>
      </c>
      <c r="S275" s="586"/>
      <c r="T275" s="586"/>
      <c r="U275" s="586"/>
      <c r="V275" s="586"/>
      <c r="W275" s="586"/>
      <c r="X275" s="586"/>
      <c r="Y275" s="586"/>
      <c r="Z275" s="586"/>
      <c r="AA275" s="586"/>
      <c r="AB275" s="588"/>
    </row>
    <row r="276" spans="1:28" s="14" customFormat="1" ht="12.75">
      <c r="A276" s="573" t="s">
        <v>1602</v>
      </c>
      <c r="B276" s="574" t="s">
        <v>951</v>
      </c>
      <c r="C276" s="80" t="s">
        <v>24</v>
      </c>
      <c r="D276" s="80" t="s">
        <v>24</v>
      </c>
      <c r="E276" s="576"/>
      <c r="F276" s="576"/>
      <c r="G276" s="576"/>
      <c r="H276" s="80" t="s">
        <v>24</v>
      </c>
      <c r="I276" s="575"/>
      <c r="J276" s="575"/>
      <c r="K276" s="575"/>
      <c r="L276" s="575"/>
      <c r="M276" s="575">
        <v>3</v>
      </c>
      <c r="N276" s="321" t="s">
        <v>25</v>
      </c>
      <c r="O276" s="575"/>
      <c r="P276" s="575" t="s">
        <v>871</v>
      </c>
      <c r="Q276" s="575">
        <v>0.231</v>
      </c>
      <c r="R276" s="575" t="s">
        <v>921</v>
      </c>
      <c r="S276" s="575"/>
      <c r="T276" s="575"/>
      <c r="U276" s="575"/>
      <c r="V276" s="575"/>
      <c r="W276" s="575"/>
      <c r="X276" s="575"/>
      <c r="Y276" s="575"/>
      <c r="Z276" s="575"/>
      <c r="AA276" s="575"/>
      <c r="AB276" s="578"/>
    </row>
    <row r="277" spans="1:28" s="14" customFormat="1" ht="12.75">
      <c r="A277" s="579" t="s">
        <v>1602</v>
      </c>
      <c r="B277" s="580" t="s">
        <v>952</v>
      </c>
      <c r="C277" s="78" t="s">
        <v>24</v>
      </c>
      <c r="D277" s="78" t="s">
        <v>24</v>
      </c>
      <c r="E277" s="582"/>
      <c r="F277" s="582"/>
      <c r="G277" s="582"/>
      <c r="H277" s="78" t="s">
        <v>24</v>
      </c>
      <c r="I277" s="581"/>
      <c r="J277" s="581"/>
      <c r="K277" s="581"/>
      <c r="L277" s="581"/>
      <c r="M277" s="581">
        <v>3</v>
      </c>
      <c r="N277" s="324" t="s">
        <v>25</v>
      </c>
      <c r="O277" s="581"/>
      <c r="P277" s="581" t="s">
        <v>871</v>
      </c>
      <c r="Q277" s="581">
        <v>0.231</v>
      </c>
      <c r="R277" s="581" t="s">
        <v>921</v>
      </c>
      <c r="S277" s="581"/>
      <c r="T277" s="581"/>
      <c r="U277" s="581"/>
      <c r="V277" s="581"/>
      <c r="W277" s="581"/>
      <c r="X277" s="581"/>
      <c r="Y277" s="581"/>
      <c r="Z277" s="581"/>
      <c r="AA277" s="581"/>
      <c r="AB277" s="583"/>
    </row>
    <row r="278" spans="1:28" s="14" customFormat="1" ht="12.75">
      <c r="A278" s="579" t="s">
        <v>1602</v>
      </c>
      <c r="B278" s="580" t="s">
        <v>953</v>
      </c>
      <c r="C278" s="78" t="s">
        <v>24</v>
      </c>
      <c r="D278" s="78" t="s">
        <v>24</v>
      </c>
      <c r="E278" s="582"/>
      <c r="F278" s="582"/>
      <c r="G278" s="582"/>
      <c r="H278" s="78" t="s">
        <v>24</v>
      </c>
      <c r="I278" s="581"/>
      <c r="J278" s="581"/>
      <c r="K278" s="581"/>
      <c r="L278" s="581"/>
      <c r="M278" s="581">
        <v>3</v>
      </c>
      <c r="N278" s="324" t="s">
        <v>25</v>
      </c>
      <c r="O278" s="581"/>
      <c r="P278" s="581" t="s">
        <v>871</v>
      </c>
      <c r="Q278" s="581">
        <v>0.231</v>
      </c>
      <c r="R278" s="581" t="s">
        <v>921</v>
      </c>
      <c r="S278" s="581"/>
      <c r="T278" s="581"/>
      <c r="U278" s="581"/>
      <c r="V278" s="581"/>
      <c r="W278" s="581"/>
      <c r="X278" s="581"/>
      <c r="Y278" s="581"/>
      <c r="Z278" s="581"/>
      <c r="AA278" s="581"/>
      <c r="AB278" s="583"/>
    </row>
    <row r="279" spans="1:28" s="14" customFormat="1" ht="12.75">
      <c r="A279" s="579" t="s">
        <v>1602</v>
      </c>
      <c r="B279" s="580" t="s">
        <v>954</v>
      </c>
      <c r="C279" s="78" t="s">
        <v>24</v>
      </c>
      <c r="D279" s="78" t="s">
        <v>24</v>
      </c>
      <c r="E279" s="582"/>
      <c r="F279" s="582"/>
      <c r="G279" s="582"/>
      <c r="H279" s="78" t="s">
        <v>24</v>
      </c>
      <c r="I279" s="581"/>
      <c r="J279" s="581"/>
      <c r="K279" s="581"/>
      <c r="L279" s="581"/>
      <c r="M279" s="581">
        <v>3</v>
      </c>
      <c r="N279" s="324" t="s">
        <v>25</v>
      </c>
      <c r="O279" s="581"/>
      <c r="P279" s="581" t="s">
        <v>871</v>
      </c>
      <c r="Q279" s="581">
        <v>0.231</v>
      </c>
      <c r="R279" s="581" t="s">
        <v>921</v>
      </c>
      <c r="S279" s="581"/>
      <c r="T279" s="581"/>
      <c r="U279" s="581"/>
      <c r="V279" s="581"/>
      <c r="W279" s="581"/>
      <c r="X279" s="581"/>
      <c r="Y279" s="581"/>
      <c r="Z279" s="581"/>
      <c r="AA279" s="581"/>
      <c r="AB279" s="583"/>
    </row>
    <row r="280" spans="1:28" s="14" customFormat="1" ht="12.75">
      <c r="A280" s="579" t="s">
        <v>1602</v>
      </c>
      <c r="B280" s="580" t="s">
        <v>955</v>
      </c>
      <c r="C280" s="78" t="s">
        <v>24</v>
      </c>
      <c r="D280" s="78" t="s">
        <v>24</v>
      </c>
      <c r="E280" s="582"/>
      <c r="F280" s="582"/>
      <c r="G280" s="582"/>
      <c r="H280" s="78" t="s">
        <v>24</v>
      </c>
      <c r="I280" s="581"/>
      <c r="J280" s="581"/>
      <c r="K280" s="581"/>
      <c r="L280" s="581"/>
      <c r="M280" s="581">
        <v>3</v>
      </c>
      <c r="N280" s="324" t="s">
        <v>25</v>
      </c>
      <c r="O280" s="581"/>
      <c r="P280" s="581" t="s">
        <v>871</v>
      </c>
      <c r="Q280" s="581">
        <v>0.231</v>
      </c>
      <c r="R280" s="581" t="s">
        <v>921</v>
      </c>
      <c r="S280" s="581"/>
      <c r="T280" s="581"/>
      <c r="U280" s="581"/>
      <c r="V280" s="581"/>
      <c r="W280" s="581"/>
      <c r="X280" s="581"/>
      <c r="Y280" s="581"/>
      <c r="Z280" s="581"/>
      <c r="AA280" s="581"/>
      <c r="AB280" s="583"/>
    </row>
    <row r="281" spans="1:28" s="14" customFormat="1" ht="12.75">
      <c r="A281" s="579" t="s">
        <v>1602</v>
      </c>
      <c r="B281" s="580" t="s">
        <v>956</v>
      </c>
      <c r="C281" s="78" t="s">
        <v>24</v>
      </c>
      <c r="D281" s="78" t="s">
        <v>24</v>
      </c>
      <c r="E281" s="582"/>
      <c r="F281" s="582"/>
      <c r="G281" s="582"/>
      <c r="H281" s="78" t="s">
        <v>24</v>
      </c>
      <c r="I281" s="581"/>
      <c r="J281" s="581"/>
      <c r="K281" s="581"/>
      <c r="L281" s="581"/>
      <c r="M281" s="581">
        <v>3</v>
      </c>
      <c r="N281" s="324" t="s">
        <v>25</v>
      </c>
      <c r="O281" s="581"/>
      <c r="P281" s="581" t="s">
        <v>871</v>
      </c>
      <c r="Q281" s="581">
        <v>0.231</v>
      </c>
      <c r="R281" s="581" t="s">
        <v>921</v>
      </c>
      <c r="S281" s="581"/>
      <c r="T281" s="581"/>
      <c r="U281" s="581"/>
      <c r="V281" s="581"/>
      <c r="W281" s="581"/>
      <c r="X281" s="581"/>
      <c r="Y281" s="581"/>
      <c r="Z281" s="581"/>
      <c r="AA281" s="581"/>
      <c r="AB281" s="583"/>
    </row>
    <row r="282" spans="1:28" s="14" customFormat="1" ht="12.75">
      <c r="A282" s="579" t="s">
        <v>1602</v>
      </c>
      <c r="B282" s="580" t="s">
        <v>957</v>
      </c>
      <c r="C282" s="78" t="s">
        <v>24</v>
      </c>
      <c r="D282" s="78" t="s">
        <v>24</v>
      </c>
      <c r="E282" s="582"/>
      <c r="F282" s="582"/>
      <c r="G282" s="582"/>
      <c r="H282" s="78" t="s">
        <v>24</v>
      </c>
      <c r="I282" s="581"/>
      <c r="J282" s="581"/>
      <c r="K282" s="581"/>
      <c r="L282" s="581"/>
      <c r="M282" s="581">
        <v>3</v>
      </c>
      <c r="N282" s="324" t="s">
        <v>25</v>
      </c>
      <c r="O282" s="581"/>
      <c r="P282" s="581" t="s">
        <v>871</v>
      </c>
      <c r="Q282" s="581">
        <v>0.231</v>
      </c>
      <c r="R282" s="581" t="s">
        <v>921</v>
      </c>
      <c r="S282" s="581"/>
      <c r="T282" s="581"/>
      <c r="U282" s="581"/>
      <c r="V282" s="581"/>
      <c r="W282" s="581"/>
      <c r="X282" s="581"/>
      <c r="Y282" s="581"/>
      <c r="Z282" s="581"/>
      <c r="AA282" s="581"/>
      <c r="AB282" s="583"/>
    </row>
    <row r="283" spans="1:28" s="14" customFormat="1" ht="12.75">
      <c r="A283" s="579" t="s">
        <v>1602</v>
      </c>
      <c r="B283" s="580" t="s">
        <v>958</v>
      </c>
      <c r="C283" s="78" t="s">
        <v>24</v>
      </c>
      <c r="D283" s="78" t="s">
        <v>24</v>
      </c>
      <c r="E283" s="582"/>
      <c r="F283" s="582"/>
      <c r="G283" s="582"/>
      <c r="H283" s="78" t="s">
        <v>24</v>
      </c>
      <c r="I283" s="581"/>
      <c r="J283" s="581"/>
      <c r="K283" s="581"/>
      <c r="L283" s="581"/>
      <c r="M283" s="581">
        <v>3</v>
      </c>
      <c r="N283" s="324" t="s">
        <v>25</v>
      </c>
      <c r="O283" s="581"/>
      <c r="P283" s="581" t="s">
        <v>871</v>
      </c>
      <c r="Q283" s="581">
        <v>0.231</v>
      </c>
      <c r="R283" s="581" t="s">
        <v>921</v>
      </c>
      <c r="S283" s="581"/>
      <c r="T283" s="581"/>
      <c r="U283" s="581"/>
      <c r="V283" s="581"/>
      <c r="W283" s="581"/>
      <c r="X283" s="581"/>
      <c r="Y283" s="581"/>
      <c r="Z283" s="581"/>
      <c r="AA283" s="581"/>
      <c r="AB283" s="583"/>
    </row>
    <row r="284" spans="1:28" s="14" customFormat="1" ht="12.75">
      <c r="A284" s="579" t="s">
        <v>1602</v>
      </c>
      <c r="B284" s="580" t="s">
        <v>959</v>
      </c>
      <c r="C284" s="78" t="s">
        <v>24</v>
      </c>
      <c r="D284" s="78" t="s">
        <v>24</v>
      </c>
      <c r="E284" s="582"/>
      <c r="F284" s="582"/>
      <c r="G284" s="582"/>
      <c r="H284" s="78" t="s">
        <v>24</v>
      </c>
      <c r="I284" s="581"/>
      <c r="J284" s="581"/>
      <c r="K284" s="581"/>
      <c r="L284" s="581"/>
      <c r="M284" s="581">
        <v>3</v>
      </c>
      <c r="N284" s="324" t="s">
        <v>25</v>
      </c>
      <c r="O284" s="581"/>
      <c r="P284" s="581" t="s">
        <v>871</v>
      </c>
      <c r="Q284" s="581">
        <v>0.231</v>
      </c>
      <c r="R284" s="581" t="s">
        <v>921</v>
      </c>
      <c r="S284" s="581"/>
      <c r="T284" s="581"/>
      <c r="U284" s="581"/>
      <c r="V284" s="581"/>
      <c r="W284" s="581"/>
      <c r="X284" s="581"/>
      <c r="Y284" s="581"/>
      <c r="Z284" s="581"/>
      <c r="AA284" s="581"/>
      <c r="AB284" s="583"/>
    </row>
    <row r="285" spans="1:28" s="14" customFormat="1" ht="13.5" thickBot="1">
      <c r="A285" s="584" t="s">
        <v>1602</v>
      </c>
      <c r="B285" s="585" t="s">
        <v>960</v>
      </c>
      <c r="C285" s="79" t="s">
        <v>24</v>
      </c>
      <c r="D285" s="79" t="s">
        <v>24</v>
      </c>
      <c r="E285" s="587"/>
      <c r="F285" s="587"/>
      <c r="G285" s="587"/>
      <c r="H285" s="79" t="s">
        <v>24</v>
      </c>
      <c r="I285" s="586"/>
      <c r="J285" s="586"/>
      <c r="K285" s="586"/>
      <c r="L285" s="586"/>
      <c r="M285" s="586">
        <v>3</v>
      </c>
      <c r="N285" s="327" t="s">
        <v>25</v>
      </c>
      <c r="O285" s="586"/>
      <c r="P285" s="586" t="s">
        <v>871</v>
      </c>
      <c r="Q285" s="586">
        <v>0.231</v>
      </c>
      <c r="R285" s="586" t="s">
        <v>921</v>
      </c>
      <c r="S285" s="586"/>
      <c r="T285" s="586"/>
      <c r="U285" s="586"/>
      <c r="V285" s="586"/>
      <c r="W285" s="586"/>
      <c r="X285" s="586"/>
      <c r="Y285" s="586"/>
      <c r="Z285" s="586"/>
      <c r="AA285" s="586"/>
      <c r="AB285" s="588"/>
    </row>
    <row r="286" spans="1:28" s="14" customFormat="1" ht="13.5" thickBot="1">
      <c r="A286" s="600" t="s">
        <v>1603</v>
      </c>
      <c r="B286" s="601" t="s">
        <v>962</v>
      </c>
      <c r="C286" s="603" t="s">
        <v>24</v>
      </c>
      <c r="D286" s="603" t="s">
        <v>24</v>
      </c>
      <c r="E286" s="604"/>
      <c r="F286" s="603" t="s">
        <v>24</v>
      </c>
      <c r="G286" s="604"/>
      <c r="H286" s="604"/>
      <c r="I286" s="602"/>
      <c r="J286" s="602"/>
      <c r="K286" s="602"/>
      <c r="L286" s="602"/>
      <c r="M286" s="602">
        <v>3</v>
      </c>
      <c r="N286" s="605" t="s">
        <v>25</v>
      </c>
      <c r="O286" s="602"/>
      <c r="P286" s="602" t="s">
        <v>963</v>
      </c>
      <c r="Q286" s="602">
        <v>0.11</v>
      </c>
      <c r="R286" s="602" t="s">
        <v>964</v>
      </c>
      <c r="S286" s="602"/>
      <c r="T286" s="602"/>
      <c r="U286" s="602"/>
      <c r="V286" s="602"/>
      <c r="W286" s="602"/>
      <c r="X286" s="602"/>
      <c r="Y286" s="602"/>
      <c r="Z286" s="602"/>
      <c r="AA286" s="602"/>
      <c r="AB286" s="606"/>
    </row>
    <row r="287" spans="1:28" s="14" customFormat="1" ht="12.75">
      <c r="A287" s="573" t="s">
        <v>1604</v>
      </c>
      <c r="B287" s="574" t="s">
        <v>966</v>
      </c>
      <c r="C287" s="80" t="s">
        <v>24</v>
      </c>
      <c r="D287" s="80" t="s">
        <v>24</v>
      </c>
      <c r="E287" s="576"/>
      <c r="F287" s="80" t="s">
        <v>24</v>
      </c>
      <c r="G287" s="576"/>
      <c r="H287" s="576"/>
      <c r="I287" s="575"/>
      <c r="J287" s="575"/>
      <c r="K287" s="575"/>
      <c r="L287" s="575"/>
      <c r="M287" s="575">
        <v>2</v>
      </c>
      <c r="N287" s="321" t="s">
        <v>25</v>
      </c>
      <c r="O287" s="575"/>
      <c r="P287" s="575" t="s">
        <v>967</v>
      </c>
      <c r="Q287" s="575">
        <v>0.145</v>
      </c>
      <c r="R287" s="575" t="s">
        <v>949</v>
      </c>
      <c r="S287" s="575"/>
      <c r="T287" s="575"/>
      <c r="U287" s="575"/>
      <c r="V287" s="575"/>
      <c r="W287" s="575"/>
      <c r="X287" s="575"/>
      <c r="Y287" s="575"/>
      <c r="Z287" s="575"/>
      <c r="AA287" s="575"/>
      <c r="AB287" s="578"/>
    </row>
    <row r="288" spans="1:28" s="14" customFormat="1" ht="12.75">
      <c r="A288" s="579" t="s">
        <v>1604</v>
      </c>
      <c r="B288" s="580" t="s">
        <v>968</v>
      </c>
      <c r="C288" s="78" t="s">
        <v>24</v>
      </c>
      <c r="D288" s="78" t="s">
        <v>24</v>
      </c>
      <c r="E288" s="582"/>
      <c r="F288" s="78" t="s">
        <v>24</v>
      </c>
      <c r="G288" s="582"/>
      <c r="H288" s="582"/>
      <c r="I288" s="581"/>
      <c r="J288" s="581"/>
      <c r="K288" s="581"/>
      <c r="L288" s="581"/>
      <c r="M288" s="581">
        <v>2</v>
      </c>
      <c r="N288" s="324" t="s">
        <v>25</v>
      </c>
      <c r="O288" s="581"/>
      <c r="P288" s="581" t="s">
        <v>967</v>
      </c>
      <c r="Q288" s="581">
        <v>0.145</v>
      </c>
      <c r="R288" s="581" t="s">
        <v>949</v>
      </c>
      <c r="S288" s="581"/>
      <c r="T288" s="581"/>
      <c r="U288" s="581"/>
      <c r="V288" s="581"/>
      <c r="W288" s="581"/>
      <c r="X288" s="581"/>
      <c r="Y288" s="581"/>
      <c r="Z288" s="581"/>
      <c r="AA288" s="581"/>
      <c r="AB288" s="583"/>
    </row>
    <row r="289" spans="1:28" s="14" customFormat="1" ht="12.75">
      <c r="A289" s="579" t="s">
        <v>1604</v>
      </c>
      <c r="B289" s="580" t="s">
        <v>969</v>
      </c>
      <c r="C289" s="78" t="s">
        <v>24</v>
      </c>
      <c r="D289" s="78" t="s">
        <v>24</v>
      </c>
      <c r="E289" s="582"/>
      <c r="F289" s="78" t="s">
        <v>24</v>
      </c>
      <c r="G289" s="582"/>
      <c r="H289" s="582"/>
      <c r="I289" s="581"/>
      <c r="J289" s="581"/>
      <c r="K289" s="581"/>
      <c r="L289" s="581"/>
      <c r="M289" s="581">
        <v>2</v>
      </c>
      <c r="N289" s="324" t="s">
        <v>25</v>
      </c>
      <c r="O289" s="581"/>
      <c r="P289" s="581" t="s">
        <v>967</v>
      </c>
      <c r="Q289" s="581">
        <v>0.145</v>
      </c>
      <c r="R289" s="581" t="s">
        <v>949</v>
      </c>
      <c r="S289" s="581"/>
      <c r="T289" s="581"/>
      <c r="U289" s="581"/>
      <c r="V289" s="581"/>
      <c r="W289" s="581"/>
      <c r="X289" s="581"/>
      <c r="Y289" s="581"/>
      <c r="Z289" s="581"/>
      <c r="AA289" s="581"/>
      <c r="AB289" s="583"/>
    </row>
    <row r="290" spans="1:28" s="14" customFormat="1" ht="12.75">
      <c r="A290" s="579" t="s">
        <v>1604</v>
      </c>
      <c r="B290" s="580" t="s">
        <v>970</v>
      </c>
      <c r="C290" s="78" t="s">
        <v>24</v>
      </c>
      <c r="D290" s="78" t="s">
        <v>24</v>
      </c>
      <c r="E290" s="582"/>
      <c r="F290" s="78" t="s">
        <v>24</v>
      </c>
      <c r="G290" s="582"/>
      <c r="H290" s="582"/>
      <c r="I290" s="581"/>
      <c r="J290" s="581"/>
      <c r="K290" s="581"/>
      <c r="L290" s="581"/>
      <c r="M290" s="581">
        <v>2</v>
      </c>
      <c r="N290" s="324" t="s">
        <v>25</v>
      </c>
      <c r="O290" s="581"/>
      <c r="P290" s="581" t="s">
        <v>967</v>
      </c>
      <c r="Q290" s="581">
        <v>0.145</v>
      </c>
      <c r="R290" s="581" t="s">
        <v>949</v>
      </c>
      <c r="S290" s="581"/>
      <c r="T290" s="581"/>
      <c r="U290" s="581"/>
      <c r="V290" s="581"/>
      <c r="W290" s="581"/>
      <c r="X290" s="581"/>
      <c r="Y290" s="581"/>
      <c r="Z290" s="581"/>
      <c r="AA290" s="581"/>
      <c r="AB290" s="583"/>
    </row>
    <row r="291" spans="1:28" s="14" customFormat="1" ht="12.75">
      <c r="A291" s="579" t="s">
        <v>1604</v>
      </c>
      <c r="B291" s="580" t="s">
        <v>971</v>
      </c>
      <c r="C291" s="78" t="s">
        <v>24</v>
      </c>
      <c r="D291" s="78" t="s">
        <v>24</v>
      </c>
      <c r="E291" s="582"/>
      <c r="F291" s="78" t="s">
        <v>24</v>
      </c>
      <c r="G291" s="582"/>
      <c r="H291" s="582"/>
      <c r="I291" s="581"/>
      <c r="J291" s="581"/>
      <c r="K291" s="581"/>
      <c r="L291" s="581"/>
      <c r="M291" s="581">
        <v>2</v>
      </c>
      <c r="N291" s="324" t="s">
        <v>25</v>
      </c>
      <c r="O291" s="581"/>
      <c r="P291" s="581" t="s">
        <v>967</v>
      </c>
      <c r="Q291" s="581">
        <v>0.145</v>
      </c>
      <c r="R291" s="581" t="s">
        <v>949</v>
      </c>
      <c r="S291" s="581"/>
      <c r="T291" s="581"/>
      <c r="U291" s="581"/>
      <c r="V291" s="581"/>
      <c r="W291" s="581"/>
      <c r="X291" s="581"/>
      <c r="Y291" s="581"/>
      <c r="Z291" s="581"/>
      <c r="AA291" s="581"/>
      <c r="AB291" s="583"/>
    </row>
    <row r="292" spans="1:28" s="14" customFormat="1" ht="12.75">
      <c r="A292" s="579" t="s">
        <v>1604</v>
      </c>
      <c r="B292" s="580" t="s">
        <v>972</v>
      </c>
      <c r="C292" s="78" t="s">
        <v>24</v>
      </c>
      <c r="D292" s="78" t="s">
        <v>24</v>
      </c>
      <c r="E292" s="582"/>
      <c r="F292" s="78" t="s">
        <v>24</v>
      </c>
      <c r="G292" s="582"/>
      <c r="H292" s="582"/>
      <c r="I292" s="581"/>
      <c r="J292" s="581"/>
      <c r="K292" s="581"/>
      <c r="L292" s="581"/>
      <c r="M292" s="581">
        <v>2</v>
      </c>
      <c r="N292" s="324" t="s">
        <v>25</v>
      </c>
      <c r="O292" s="581"/>
      <c r="P292" s="581" t="s">
        <v>967</v>
      </c>
      <c r="Q292" s="581">
        <v>0.145</v>
      </c>
      <c r="R292" s="581" t="s">
        <v>949</v>
      </c>
      <c r="S292" s="581"/>
      <c r="T292" s="581"/>
      <c r="U292" s="581"/>
      <c r="V292" s="581"/>
      <c r="W292" s="581"/>
      <c r="X292" s="581"/>
      <c r="Y292" s="581"/>
      <c r="Z292" s="581"/>
      <c r="AA292" s="581"/>
      <c r="AB292" s="583"/>
    </row>
    <row r="293" spans="1:28" s="14" customFormat="1" ht="13.5" thickBot="1">
      <c r="A293" s="592" t="s">
        <v>1604</v>
      </c>
      <c r="B293" s="597" t="s">
        <v>973</v>
      </c>
      <c r="C293" s="594" t="s">
        <v>24</v>
      </c>
      <c r="D293" s="594" t="s">
        <v>24</v>
      </c>
      <c r="E293" s="595"/>
      <c r="F293" s="594" t="s">
        <v>24</v>
      </c>
      <c r="G293" s="595"/>
      <c r="H293" s="595"/>
      <c r="I293" s="593"/>
      <c r="J293" s="593"/>
      <c r="K293" s="593"/>
      <c r="L293" s="593"/>
      <c r="M293" s="593">
        <v>2</v>
      </c>
      <c r="N293" s="400" t="s">
        <v>25</v>
      </c>
      <c r="O293" s="593"/>
      <c r="P293" s="593" t="s">
        <v>967</v>
      </c>
      <c r="Q293" s="593">
        <v>0.145</v>
      </c>
      <c r="R293" s="593" t="s">
        <v>949</v>
      </c>
      <c r="S293" s="593"/>
      <c r="T293" s="593"/>
      <c r="U293" s="593"/>
      <c r="V293" s="593"/>
      <c r="W293" s="593"/>
      <c r="X293" s="593"/>
      <c r="Y293" s="593"/>
      <c r="Z293" s="593"/>
      <c r="AA293" s="593"/>
      <c r="AB293" s="596"/>
    </row>
    <row r="294" spans="1:28" s="14" customFormat="1" ht="12.75">
      <c r="A294" s="573" t="s">
        <v>1605</v>
      </c>
      <c r="B294" s="574" t="s">
        <v>975</v>
      </c>
      <c r="C294" s="80" t="s">
        <v>24</v>
      </c>
      <c r="D294" s="80" t="s">
        <v>24</v>
      </c>
      <c r="E294" s="576"/>
      <c r="F294" s="80" t="s">
        <v>24</v>
      </c>
      <c r="G294" s="80" t="s">
        <v>24</v>
      </c>
      <c r="H294" s="576"/>
      <c r="I294" s="575"/>
      <c r="J294" s="575"/>
      <c r="K294" s="575"/>
      <c r="L294" s="575">
        <v>4</v>
      </c>
      <c r="M294" s="575">
        <v>5</v>
      </c>
      <c r="N294" s="321" t="s">
        <v>35</v>
      </c>
      <c r="O294" s="575" t="s">
        <v>865</v>
      </c>
      <c r="P294" s="575" t="s">
        <v>334</v>
      </c>
      <c r="Q294" s="575">
        <v>0.145</v>
      </c>
      <c r="R294" s="575" t="s">
        <v>928</v>
      </c>
      <c r="S294" s="575"/>
      <c r="T294" s="575"/>
      <c r="U294" s="575"/>
      <c r="V294" s="575"/>
      <c r="W294" s="575"/>
      <c r="X294" s="575"/>
      <c r="Y294" s="575"/>
      <c r="Z294" s="575"/>
      <c r="AA294" s="575"/>
      <c r="AB294" s="578"/>
    </row>
    <row r="295" spans="1:28" s="14" customFormat="1" ht="12.75">
      <c r="A295" s="579" t="s">
        <v>1605</v>
      </c>
      <c r="B295" s="580" t="s">
        <v>976</v>
      </c>
      <c r="C295" s="78" t="s">
        <v>24</v>
      </c>
      <c r="D295" s="78" t="s">
        <v>24</v>
      </c>
      <c r="E295" s="582"/>
      <c r="F295" s="78" t="s">
        <v>24</v>
      </c>
      <c r="G295" s="78" t="s">
        <v>24</v>
      </c>
      <c r="H295" s="582"/>
      <c r="I295" s="581"/>
      <c r="J295" s="581"/>
      <c r="K295" s="581"/>
      <c r="L295" s="581">
        <v>4</v>
      </c>
      <c r="M295" s="581">
        <v>5</v>
      </c>
      <c r="N295" s="324" t="s">
        <v>35</v>
      </c>
      <c r="O295" s="581" t="s">
        <v>865</v>
      </c>
      <c r="P295" s="581" t="s">
        <v>334</v>
      </c>
      <c r="Q295" s="581">
        <v>0.145</v>
      </c>
      <c r="R295" s="581" t="s">
        <v>928</v>
      </c>
      <c r="S295" s="581"/>
      <c r="T295" s="581"/>
      <c r="U295" s="581"/>
      <c r="V295" s="581"/>
      <c r="W295" s="581"/>
      <c r="X295" s="581"/>
      <c r="Y295" s="581"/>
      <c r="Z295" s="581"/>
      <c r="AA295" s="581"/>
      <c r="AB295" s="583"/>
    </row>
    <row r="296" spans="1:28" s="14" customFormat="1" ht="12.75">
      <c r="A296" s="579" t="s">
        <v>1605</v>
      </c>
      <c r="B296" s="580" t="s">
        <v>977</v>
      </c>
      <c r="C296" s="78" t="s">
        <v>24</v>
      </c>
      <c r="D296" s="78" t="s">
        <v>24</v>
      </c>
      <c r="E296" s="582"/>
      <c r="F296" s="78" t="s">
        <v>24</v>
      </c>
      <c r="G296" s="78" t="s">
        <v>24</v>
      </c>
      <c r="H296" s="582"/>
      <c r="I296" s="581"/>
      <c r="J296" s="581"/>
      <c r="K296" s="581"/>
      <c r="L296" s="581">
        <v>4</v>
      </c>
      <c r="M296" s="581">
        <v>5</v>
      </c>
      <c r="N296" s="324" t="s">
        <v>35</v>
      </c>
      <c r="O296" s="581" t="s">
        <v>865</v>
      </c>
      <c r="P296" s="581" t="s">
        <v>334</v>
      </c>
      <c r="Q296" s="581">
        <v>0.145</v>
      </c>
      <c r="R296" s="581" t="s">
        <v>928</v>
      </c>
      <c r="S296" s="581"/>
      <c r="T296" s="581"/>
      <c r="U296" s="581"/>
      <c r="V296" s="581"/>
      <c r="W296" s="581"/>
      <c r="X296" s="581"/>
      <c r="Y296" s="581"/>
      <c r="Z296" s="581"/>
      <c r="AA296" s="581"/>
      <c r="AB296" s="583"/>
    </row>
    <row r="297" spans="1:28" s="14" customFormat="1" ht="12.75">
      <c r="A297" s="579" t="s">
        <v>1605</v>
      </c>
      <c r="B297" s="580" t="s">
        <v>978</v>
      </c>
      <c r="C297" s="78" t="s">
        <v>24</v>
      </c>
      <c r="D297" s="78" t="s">
        <v>24</v>
      </c>
      <c r="E297" s="582"/>
      <c r="F297" s="78" t="s">
        <v>24</v>
      </c>
      <c r="G297" s="78" t="s">
        <v>24</v>
      </c>
      <c r="H297" s="582"/>
      <c r="I297" s="581"/>
      <c r="J297" s="581"/>
      <c r="K297" s="581"/>
      <c r="L297" s="581">
        <v>4</v>
      </c>
      <c r="M297" s="581">
        <v>5</v>
      </c>
      <c r="N297" s="324" t="s">
        <v>35</v>
      </c>
      <c r="O297" s="581" t="s">
        <v>865</v>
      </c>
      <c r="P297" s="581" t="s">
        <v>334</v>
      </c>
      <c r="Q297" s="581">
        <v>0.145</v>
      </c>
      <c r="R297" s="581" t="s">
        <v>928</v>
      </c>
      <c r="S297" s="581"/>
      <c r="T297" s="581"/>
      <c r="U297" s="581"/>
      <c r="V297" s="581"/>
      <c r="W297" s="581"/>
      <c r="X297" s="581"/>
      <c r="Y297" s="581"/>
      <c r="Z297" s="581"/>
      <c r="AA297" s="581"/>
      <c r="AB297" s="583"/>
    </row>
    <row r="298" spans="1:28" s="14" customFormat="1" ht="12.75">
      <c r="A298" s="579" t="s">
        <v>1605</v>
      </c>
      <c r="B298" s="580" t="s">
        <v>979</v>
      </c>
      <c r="C298" s="78" t="s">
        <v>24</v>
      </c>
      <c r="D298" s="78" t="s">
        <v>24</v>
      </c>
      <c r="E298" s="582"/>
      <c r="F298" s="78" t="s">
        <v>24</v>
      </c>
      <c r="G298" s="78" t="s">
        <v>24</v>
      </c>
      <c r="H298" s="582"/>
      <c r="I298" s="581"/>
      <c r="J298" s="581"/>
      <c r="K298" s="581"/>
      <c r="L298" s="581">
        <v>4</v>
      </c>
      <c r="M298" s="581">
        <v>5</v>
      </c>
      <c r="N298" s="324" t="s">
        <v>35</v>
      </c>
      <c r="O298" s="581" t="s">
        <v>865</v>
      </c>
      <c r="P298" s="581" t="s">
        <v>334</v>
      </c>
      <c r="Q298" s="581">
        <v>0.145</v>
      </c>
      <c r="R298" s="581" t="s">
        <v>928</v>
      </c>
      <c r="S298" s="581"/>
      <c r="T298" s="581"/>
      <c r="U298" s="581"/>
      <c r="V298" s="581"/>
      <c r="W298" s="581"/>
      <c r="X298" s="581"/>
      <c r="Y298" s="581"/>
      <c r="Z298" s="581"/>
      <c r="AA298" s="581"/>
      <c r="AB298" s="583"/>
    </row>
    <row r="299" spans="1:28" s="14" customFormat="1" ht="12.75">
      <c r="A299" s="579" t="s">
        <v>1605</v>
      </c>
      <c r="B299" s="580" t="s">
        <v>980</v>
      </c>
      <c r="C299" s="78" t="s">
        <v>24</v>
      </c>
      <c r="D299" s="78" t="s">
        <v>24</v>
      </c>
      <c r="E299" s="582"/>
      <c r="F299" s="78" t="s">
        <v>24</v>
      </c>
      <c r="G299" s="78" t="s">
        <v>24</v>
      </c>
      <c r="H299" s="582"/>
      <c r="I299" s="581"/>
      <c r="J299" s="581"/>
      <c r="K299" s="581"/>
      <c r="L299" s="581">
        <v>4</v>
      </c>
      <c r="M299" s="581">
        <v>5</v>
      </c>
      <c r="N299" s="324" t="s">
        <v>35</v>
      </c>
      <c r="O299" s="581" t="s">
        <v>865</v>
      </c>
      <c r="P299" s="581" t="s">
        <v>334</v>
      </c>
      <c r="Q299" s="581">
        <v>0.145</v>
      </c>
      <c r="R299" s="581" t="s">
        <v>928</v>
      </c>
      <c r="S299" s="581"/>
      <c r="T299" s="581"/>
      <c r="U299" s="581"/>
      <c r="V299" s="581"/>
      <c r="W299" s="581"/>
      <c r="X299" s="581"/>
      <c r="Y299" s="581"/>
      <c r="Z299" s="581"/>
      <c r="AA299" s="581"/>
      <c r="AB299" s="583"/>
    </row>
    <row r="300" spans="1:28" s="14" customFormat="1" ht="13.5" thickBot="1">
      <c r="A300" s="584" t="s">
        <v>1605</v>
      </c>
      <c r="B300" s="585" t="s">
        <v>981</v>
      </c>
      <c r="C300" s="79" t="s">
        <v>24</v>
      </c>
      <c r="D300" s="79" t="s">
        <v>24</v>
      </c>
      <c r="E300" s="587"/>
      <c r="F300" s="79" t="s">
        <v>24</v>
      </c>
      <c r="G300" s="79" t="s">
        <v>24</v>
      </c>
      <c r="H300" s="587"/>
      <c r="I300" s="586"/>
      <c r="J300" s="586"/>
      <c r="K300" s="586"/>
      <c r="L300" s="586">
        <v>4</v>
      </c>
      <c r="M300" s="586">
        <v>5</v>
      </c>
      <c r="N300" s="327" t="s">
        <v>35</v>
      </c>
      <c r="O300" s="586" t="s">
        <v>865</v>
      </c>
      <c r="P300" s="586" t="s">
        <v>334</v>
      </c>
      <c r="Q300" s="586">
        <v>0.145</v>
      </c>
      <c r="R300" s="586" t="s">
        <v>928</v>
      </c>
      <c r="S300" s="586"/>
      <c r="T300" s="586"/>
      <c r="U300" s="586"/>
      <c r="V300" s="586"/>
      <c r="W300" s="586"/>
      <c r="X300" s="586"/>
      <c r="Y300" s="586"/>
      <c r="Z300" s="586"/>
      <c r="AA300" s="586"/>
      <c r="AB300" s="588"/>
    </row>
    <row r="301" spans="1:28" s="14" customFormat="1" ht="12.75">
      <c r="A301" s="573" t="s">
        <v>1606</v>
      </c>
      <c r="B301" s="574" t="s">
        <v>983</v>
      </c>
      <c r="C301" s="80" t="s">
        <v>24</v>
      </c>
      <c r="D301" s="80" t="s">
        <v>24</v>
      </c>
      <c r="E301" s="576"/>
      <c r="F301" s="80" t="s">
        <v>24</v>
      </c>
      <c r="G301" s="80" t="s">
        <v>24</v>
      </c>
      <c r="H301" s="80" t="s">
        <v>24</v>
      </c>
      <c r="I301" s="575"/>
      <c r="J301" s="575"/>
      <c r="K301" s="575"/>
      <c r="L301" s="575">
        <v>2</v>
      </c>
      <c r="M301" s="575">
        <v>5</v>
      </c>
      <c r="N301" s="321" t="s">
        <v>25</v>
      </c>
      <c r="O301" s="575"/>
      <c r="P301" s="575" t="s">
        <v>512</v>
      </c>
      <c r="Q301" s="575">
        <v>0.14</v>
      </c>
      <c r="R301" s="575" t="s">
        <v>928</v>
      </c>
      <c r="S301" s="575"/>
      <c r="T301" s="575"/>
      <c r="U301" s="575"/>
      <c r="V301" s="575"/>
      <c r="W301" s="575"/>
      <c r="X301" s="575"/>
      <c r="Y301" s="575"/>
      <c r="Z301" s="575"/>
      <c r="AA301" s="575"/>
      <c r="AB301" s="578"/>
    </row>
    <row r="302" spans="1:28" s="14" customFormat="1" ht="12.75">
      <c r="A302" s="579" t="s">
        <v>1606</v>
      </c>
      <c r="B302" s="580" t="s">
        <v>984</v>
      </c>
      <c r="C302" s="78" t="s">
        <v>24</v>
      </c>
      <c r="D302" s="78" t="s">
        <v>24</v>
      </c>
      <c r="E302" s="582"/>
      <c r="F302" s="78" t="s">
        <v>24</v>
      </c>
      <c r="G302" s="78" t="s">
        <v>24</v>
      </c>
      <c r="H302" s="78" t="s">
        <v>24</v>
      </c>
      <c r="I302" s="581"/>
      <c r="J302" s="581"/>
      <c r="K302" s="581"/>
      <c r="L302" s="581">
        <v>2</v>
      </c>
      <c r="M302" s="581">
        <v>5</v>
      </c>
      <c r="N302" s="324" t="s">
        <v>25</v>
      </c>
      <c r="O302" s="581"/>
      <c r="P302" s="581" t="s">
        <v>512</v>
      </c>
      <c r="Q302" s="581">
        <v>0.14</v>
      </c>
      <c r="R302" s="581" t="s">
        <v>928</v>
      </c>
      <c r="S302" s="581"/>
      <c r="T302" s="581"/>
      <c r="U302" s="581"/>
      <c r="V302" s="581"/>
      <c r="W302" s="581"/>
      <c r="X302" s="581"/>
      <c r="Y302" s="581"/>
      <c r="Z302" s="581"/>
      <c r="AA302" s="581"/>
      <c r="AB302" s="583"/>
    </row>
    <row r="303" spans="1:28" s="14" customFormat="1" ht="12.75">
      <c r="A303" s="579" t="s">
        <v>1606</v>
      </c>
      <c r="B303" s="580" t="s">
        <v>985</v>
      </c>
      <c r="C303" s="78" t="s">
        <v>24</v>
      </c>
      <c r="D303" s="78" t="s">
        <v>24</v>
      </c>
      <c r="E303" s="582"/>
      <c r="F303" s="78" t="s">
        <v>24</v>
      </c>
      <c r="G303" s="78" t="s">
        <v>24</v>
      </c>
      <c r="H303" s="78" t="s">
        <v>24</v>
      </c>
      <c r="I303" s="581"/>
      <c r="J303" s="581"/>
      <c r="K303" s="581"/>
      <c r="L303" s="581">
        <v>2</v>
      </c>
      <c r="M303" s="581">
        <v>5</v>
      </c>
      <c r="N303" s="324" t="s">
        <v>25</v>
      </c>
      <c r="O303" s="581"/>
      <c r="P303" s="581" t="s">
        <v>512</v>
      </c>
      <c r="Q303" s="581">
        <v>0.14</v>
      </c>
      <c r="R303" s="581" t="s">
        <v>928</v>
      </c>
      <c r="S303" s="581"/>
      <c r="T303" s="581"/>
      <c r="U303" s="581"/>
      <c r="V303" s="581"/>
      <c r="W303" s="581"/>
      <c r="X303" s="581"/>
      <c r="Y303" s="581"/>
      <c r="Z303" s="581"/>
      <c r="AA303" s="581"/>
      <c r="AB303" s="583"/>
    </row>
    <row r="304" spans="1:28" s="14" customFormat="1" ht="12.75">
      <c r="A304" s="579" t="s">
        <v>1606</v>
      </c>
      <c r="B304" s="580" t="s">
        <v>986</v>
      </c>
      <c r="C304" s="78" t="s">
        <v>24</v>
      </c>
      <c r="D304" s="78" t="s">
        <v>24</v>
      </c>
      <c r="E304" s="582"/>
      <c r="F304" s="78" t="s">
        <v>24</v>
      </c>
      <c r="G304" s="78" t="s">
        <v>24</v>
      </c>
      <c r="H304" s="78" t="s">
        <v>24</v>
      </c>
      <c r="I304" s="581"/>
      <c r="J304" s="581"/>
      <c r="K304" s="581"/>
      <c r="L304" s="581">
        <v>2</v>
      </c>
      <c r="M304" s="581">
        <v>5</v>
      </c>
      <c r="N304" s="324" t="s">
        <v>25</v>
      </c>
      <c r="O304" s="581"/>
      <c r="P304" s="581" t="s">
        <v>512</v>
      </c>
      <c r="Q304" s="581">
        <v>0.14</v>
      </c>
      <c r="R304" s="581" t="s">
        <v>928</v>
      </c>
      <c r="S304" s="581"/>
      <c r="T304" s="581"/>
      <c r="U304" s="581"/>
      <c r="V304" s="581"/>
      <c r="W304" s="581"/>
      <c r="X304" s="581"/>
      <c r="Y304" s="581"/>
      <c r="Z304" s="581"/>
      <c r="AA304" s="581"/>
      <c r="AB304" s="583"/>
    </row>
    <row r="305" spans="1:28" s="14" customFormat="1" ht="12.75">
      <c r="A305" s="579" t="s">
        <v>1606</v>
      </c>
      <c r="B305" s="580" t="s">
        <v>987</v>
      </c>
      <c r="C305" s="78" t="s">
        <v>24</v>
      </c>
      <c r="D305" s="78" t="s">
        <v>24</v>
      </c>
      <c r="E305" s="582"/>
      <c r="F305" s="78" t="s">
        <v>24</v>
      </c>
      <c r="G305" s="78" t="s">
        <v>24</v>
      </c>
      <c r="H305" s="78" t="s">
        <v>24</v>
      </c>
      <c r="I305" s="581"/>
      <c r="J305" s="581"/>
      <c r="K305" s="581"/>
      <c r="L305" s="581">
        <v>2</v>
      </c>
      <c r="M305" s="581">
        <v>5</v>
      </c>
      <c r="N305" s="324" t="s">
        <v>25</v>
      </c>
      <c r="O305" s="581"/>
      <c r="P305" s="581" t="s">
        <v>512</v>
      </c>
      <c r="Q305" s="581">
        <v>0.14</v>
      </c>
      <c r="R305" s="581" t="s">
        <v>928</v>
      </c>
      <c r="S305" s="581"/>
      <c r="T305" s="581"/>
      <c r="U305" s="581"/>
      <c r="V305" s="581"/>
      <c r="W305" s="581"/>
      <c r="X305" s="581"/>
      <c r="Y305" s="581"/>
      <c r="Z305" s="581"/>
      <c r="AA305" s="581"/>
      <c r="AB305" s="583"/>
    </row>
    <row r="306" spans="1:28" s="14" customFormat="1" ht="13.5" thickBot="1">
      <c r="A306" s="584" t="s">
        <v>1606</v>
      </c>
      <c r="B306" s="585" t="s">
        <v>988</v>
      </c>
      <c r="C306" s="79" t="s">
        <v>24</v>
      </c>
      <c r="D306" s="79" t="s">
        <v>24</v>
      </c>
      <c r="E306" s="587"/>
      <c r="F306" s="79" t="s">
        <v>24</v>
      </c>
      <c r="G306" s="79" t="s">
        <v>24</v>
      </c>
      <c r="H306" s="79" t="s">
        <v>24</v>
      </c>
      <c r="I306" s="586"/>
      <c r="J306" s="586"/>
      <c r="K306" s="586"/>
      <c r="L306" s="586">
        <v>2</v>
      </c>
      <c r="M306" s="586">
        <v>5</v>
      </c>
      <c r="N306" s="327" t="s">
        <v>25</v>
      </c>
      <c r="O306" s="586"/>
      <c r="P306" s="586" t="s">
        <v>512</v>
      </c>
      <c r="Q306" s="586">
        <v>0.14</v>
      </c>
      <c r="R306" s="586" t="s">
        <v>928</v>
      </c>
      <c r="S306" s="586"/>
      <c r="T306" s="586"/>
      <c r="U306" s="586"/>
      <c r="V306" s="586"/>
      <c r="W306" s="586"/>
      <c r="X306" s="586"/>
      <c r="Y306" s="586"/>
      <c r="Z306" s="586"/>
      <c r="AA306" s="586"/>
      <c r="AB306" s="588"/>
    </row>
    <row r="307" spans="1:28" s="14" customFormat="1" ht="12.75">
      <c r="A307" s="573" t="s">
        <v>1607</v>
      </c>
      <c r="B307" s="574" t="s">
        <v>990</v>
      </c>
      <c r="C307" s="80" t="s">
        <v>24</v>
      </c>
      <c r="D307" s="80" t="s">
        <v>24</v>
      </c>
      <c r="E307" s="607"/>
      <c r="F307" s="80" t="s">
        <v>24</v>
      </c>
      <c r="G307" s="80" t="s">
        <v>24</v>
      </c>
      <c r="H307" s="607"/>
      <c r="I307" s="575"/>
      <c r="J307" s="575"/>
      <c r="K307" s="575"/>
      <c r="L307" s="575">
        <v>3</v>
      </c>
      <c r="M307" s="575">
        <v>3</v>
      </c>
      <c r="N307" s="321" t="s">
        <v>25</v>
      </c>
      <c r="O307" s="575" t="s">
        <v>865</v>
      </c>
      <c r="P307" s="575" t="s">
        <v>334</v>
      </c>
      <c r="Q307" s="575">
        <v>0.25</v>
      </c>
      <c r="R307" s="575" t="s">
        <v>938</v>
      </c>
      <c r="S307" s="575"/>
      <c r="T307" s="575"/>
      <c r="U307" s="575"/>
      <c r="V307" s="575"/>
      <c r="W307" s="575"/>
      <c r="X307" s="575"/>
      <c r="Y307" s="575"/>
      <c r="Z307" s="575"/>
      <c r="AA307" s="575"/>
      <c r="AB307" s="578"/>
    </row>
    <row r="308" spans="1:28" s="14" customFormat="1" ht="12.75">
      <c r="A308" s="579" t="s">
        <v>1607</v>
      </c>
      <c r="B308" s="580" t="s">
        <v>991</v>
      </c>
      <c r="C308" s="78" t="s">
        <v>24</v>
      </c>
      <c r="D308" s="78" t="s">
        <v>24</v>
      </c>
      <c r="E308" s="608"/>
      <c r="F308" s="78" t="s">
        <v>24</v>
      </c>
      <c r="G308" s="78" t="s">
        <v>24</v>
      </c>
      <c r="H308" s="608"/>
      <c r="I308" s="581"/>
      <c r="J308" s="581"/>
      <c r="K308" s="581"/>
      <c r="L308" s="581">
        <v>3</v>
      </c>
      <c r="M308" s="581">
        <v>3</v>
      </c>
      <c r="N308" s="324" t="s">
        <v>25</v>
      </c>
      <c r="O308" s="581" t="s">
        <v>865</v>
      </c>
      <c r="P308" s="581" t="s">
        <v>334</v>
      </c>
      <c r="Q308" s="581">
        <v>0.25</v>
      </c>
      <c r="R308" s="581" t="s">
        <v>938</v>
      </c>
      <c r="S308" s="581"/>
      <c r="T308" s="581"/>
      <c r="U308" s="581"/>
      <c r="V308" s="581"/>
      <c r="W308" s="581"/>
      <c r="X308" s="581"/>
      <c r="Y308" s="581"/>
      <c r="Z308" s="581"/>
      <c r="AA308" s="581"/>
      <c r="AB308" s="583"/>
    </row>
    <row r="309" spans="1:28" s="14" customFormat="1" ht="13.5" thickBot="1">
      <c r="A309" s="592" t="s">
        <v>1607</v>
      </c>
      <c r="B309" s="597" t="s">
        <v>992</v>
      </c>
      <c r="C309" s="594" t="s">
        <v>24</v>
      </c>
      <c r="D309" s="594" t="s">
        <v>24</v>
      </c>
      <c r="E309" s="609"/>
      <c r="F309" s="594" t="s">
        <v>24</v>
      </c>
      <c r="G309" s="594" t="s">
        <v>24</v>
      </c>
      <c r="H309" s="609"/>
      <c r="I309" s="593"/>
      <c r="J309" s="593"/>
      <c r="K309" s="593"/>
      <c r="L309" s="593">
        <v>3</v>
      </c>
      <c r="M309" s="593">
        <v>3</v>
      </c>
      <c r="N309" s="400" t="s">
        <v>25</v>
      </c>
      <c r="O309" s="593" t="s">
        <v>865</v>
      </c>
      <c r="P309" s="593" t="s">
        <v>334</v>
      </c>
      <c r="Q309" s="593">
        <v>0.25</v>
      </c>
      <c r="R309" s="593" t="s">
        <v>938</v>
      </c>
      <c r="S309" s="593"/>
      <c r="T309" s="593"/>
      <c r="U309" s="593"/>
      <c r="V309" s="593"/>
      <c r="W309" s="593"/>
      <c r="X309" s="593"/>
      <c r="Y309" s="593"/>
      <c r="Z309" s="593"/>
      <c r="AA309" s="593"/>
      <c r="AB309" s="596"/>
    </row>
    <row r="310" spans="1:28" s="14" customFormat="1" ht="12.75">
      <c r="A310" s="573" t="s">
        <v>1608</v>
      </c>
      <c r="B310" s="574" t="s">
        <v>994</v>
      </c>
      <c r="C310" s="80" t="s">
        <v>24</v>
      </c>
      <c r="D310" s="80" t="s">
        <v>24</v>
      </c>
      <c r="E310" s="576"/>
      <c r="F310" s="80" t="s">
        <v>24</v>
      </c>
      <c r="G310" s="576"/>
      <c r="H310" s="576"/>
      <c r="I310" s="575"/>
      <c r="J310" s="575"/>
      <c r="K310" s="575"/>
      <c r="L310" s="575"/>
      <c r="M310" s="575">
        <v>4</v>
      </c>
      <c r="N310" s="321" t="s">
        <v>25</v>
      </c>
      <c r="O310" s="575"/>
      <c r="P310" s="575" t="s">
        <v>293</v>
      </c>
      <c r="Q310" s="575">
        <v>0.075</v>
      </c>
      <c r="R310" s="575" t="s">
        <v>995</v>
      </c>
      <c r="S310" s="575"/>
      <c r="T310" s="575"/>
      <c r="U310" s="575"/>
      <c r="V310" s="575"/>
      <c r="W310" s="575"/>
      <c r="X310" s="575"/>
      <c r="Y310" s="575"/>
      <c r="Z310" s="575"/>
      <c r="AA310" s="575"/>
      <c r="AB310" s="578"/>
    </row>
    <row r="311" spans="1:28" s="14" customFormat="1" ht="12.75">
      <c r="A311" s="579" t="s">
        <v>1608</v>
      </c>
      <c r="B311" s="580" t="s">
        <v>996</v>
      </c>
      <c r="C311" s="78" t="s">
        <v>24</v>
      </c>
      <c r="D311" s="78" t="s">
        <v>24</v>
      </c>
      <c r="E311" s="582"/>
      <c r="F311" s="78" t="s">
        <v>24</v>
      </c>
      <c r="G311" s="582"/>
      <c r="H311" s="582"/>
      <c r="I311" s="581"/>
      <c r="J311" s="581"/>
      <c r="K311" s="581"/>
      <c r="L311" s="581"/>
      <c r="M311" s="581">
        <v>4</v>
      </c>
      <c r="N311" s="324" t="s">
        <v>25</v>
      </c>
      <c r="O311" s="581"/>
      <c r="P311" s="581" t="s">
        <v>293</v>
      </c>
      <c r="Q311" s="581">
        <v>0.075</v>
      </c>
      <c r="R311" s="581" t="s">
        <v>995</v>
      </c>
      <c r="S311" s="581"/>
      <c r="T311" s="581"/>
      <c r="U311" s="581"/>
      <c r="V311" s="581"/>
      <c r="W311" s="581"/>
      <c r="X311" s="581"/>
      <c r="Y311" s="581"/>
      <c r="Z311" s="581"/>
      <c r="AA311" s="581"/>
      <c r="AB311" s="583"/>
    </row>
    <row r="312" spans="1:28" s="14" customFormat="1" ht="12.75">
      <c r="A312" s="579" t="s">
        <v>1608</v>
      </c>
      <c r="B312" s="580" t="s">
        <v>997</v>
      </c>
      <c r="C312" s="78" t="s">
        <v>24</v>
      </c>
      <c r="D312" s="78" t="s">
        <v>24</v>
      </c>
      <c r="E312" s="582"/>
      <c r="F312" s="78" t="s">
        <v>24</v>
      </c>
      <c r="G312" s="582"/>
      <c r="H312" s="582"/>
      <c r="I312" s="581"/>
      <c r="J312" s="581"/>
      <c r="K312" s="581"/>
      <c r="L312" s="581"/>
      <c r="M312" s="581">
        <v>4</v>
      </c>
      <c r="N312" s="324" t="s">
        <v>25</v>
      </c>
      <c r="O312" s="581"/>
      <c r="P312" s="581" t="s">
        <v>293</v>
      </c>
      <c r="Q312" s="581">
        <v>0.075</v>
      </c>
      <c r="R312" s="581" t="s">
        <v>995</v>
      </c>
      <c r="S312" s="581"/>
      <c r="T312" s="581"/>
      <c r="U312" s="581"/>
      <c r="V312" s="581"/>
      <c r="W312" s="581"/>
      <c r="X312" s="581"/>
      <c r="Y312" s="581"/>
      <c r="Z312" s="581"/>
      <c r="AA312" s="581"/>
      <c r="AB312" s="583"/>
    </row>
    <row r="313" spans="1:28" s="14" customFormat="1" ht="12.75">
      <c r="A313" s="592" t="s">
        <v>1608</v>
      </c>
      <c r="B313" s="597" t="s">
        <v>998</v>
      </c>
      <c r="C313" s="594" t="s">
        <v>24</v>
      </c>
      <c r="D313" s="594" t="s">
        <v>24</v>
      </c>
      <c r="E313" s="595"/>
      <c r="F313" s="594" t="s">
        <v>24</v>
      </c>
      <c r="G313" s="595"/>
      <c r="H313" s="595"/>
      <c r="I313" s="593"/>
      <c r="J313" s="593"/>
      <c r="K313" s="593"/>
      <c r="L313" s="593"/>
      <c r="M313" s="593">
        <v>4</v>
      </c>
      <c r="N313" s="400" t="s">
        <v>25</v>
      </c>
      <c r="O313" s="593"/>
      <c r="P313" s="593" t="s">
        <v>293</v>
      </c>
      <c r="Q313" s="581">
        <v>0.075</v>
      </c>
      <c r="R313" s="593" t="s">
        <v>995</v>
      </c>
      <c r="S313" s="593"/>
      <c r="T313" s="593"/>
      <c r="U313" s="593"/>
      <c r="V313" s="593"/>
      <c r="W313" s="593"/>
      <c r="X313" s="593"/>
      <c r="Y313" s="593"/>
      <c r="Z313" s="593"/>
      <c r="AA313" s="593"/>
      <c r="AB313" s="596"/>
    </row>
    <row r="314" spans="1:28" s="14" customFormat="1" ht="13.5" thickBot="1">
      <c r="A314" s="584" t="s">
        <v>1608</v>
      </c>
      <c r="B314" s="585" t="s">
        <v>999</v>
      </c>
      <c r="C314" s="79" t="s">
        <v>24</v>
      </c>
      <c r="D314" s="79" t="s">
        <v>24</v>
      </c>
      <c r="E314" s="587"/>
      <c r="F314" s="79" t="s">
        <v>24</v>
      </c>
      <c r="G314" s="587"/>
      <c r="H314" s="587"/>
      <c r="I314" s="586"/>
      <c r="J314" s="586"/>
      <c r="K314" s="586"/>
      <c r="L314" s="586"/>
      <c r="M314" s="586">
        <v>4</v>
      </c>
      <c r="N314" s="327" t="s">
        <v>25</v>
      </c>
      <c r="O314" s="586"/>
      <c r="P314" s="586" t="s">
        <v>293</v>
      </c>
      <c r="Q314" s="581">
        <v>0.075</v>
      </c>
      <c r="R314" s="586" t="s">
        <v>995</v>
      </c>
      <c r="S314" s="586"/>
      <c r="T314" s="586"/>
      <c r="U314" s="586"/>
      <c r="V314" s="586"/>
      <c r="W314" s="586"/>
      <c r="X314" s="586"/>
      <c r="Y314" s="586"/>
      <c r="Z314" s="586"/>
      <c r="AA314" s="586"/>
      <c r="AB314" s="588"/>
    </row>
    <row r="315" spans="1:28" s="14" customFormat="1" ht="12.75">
      <c r="A315" s="573" t="s">
        <v>1609</v>
      </c>
      <c r="B315" s="574" t="s">
        <v>1001</v>
      </c>
      <c r="C315" s="80" t="s">
        <v>24</v>
      </c>
      <c r="D315" s="80" t="s">
        <v>24</v>
      </c>
      <c r="E315" s="576"/>
      <c r="F315" s="80" t="s">
        <v>24</v>
      </c>
      <c r="G315" s="610"/>
      <c r="H315" s="80" t="s">
        <v>24</v>
      </c>
      <c r="I315" s="575"/>
      <c r="J315" s="575"/>
      <c r="K315" s="575"/>
      <c r="L315" s="575"/>
      <c r="M315" s="575">
        <v>5</v>
      </c>
      <c r="N315" s="321" t="s">
        <v>25</v>
      </c>
      <c r="O315" s="575"/>
      <c r="P315" s="575" t="s">
        <v>1002</v>
      </c>
      <c r="Q315" s="575">
        <v>0.1</v>
      </c>
      <c r="R315" s="575" t="s">
        <v>1003</v>
      </c>
      <c r="S315" s="575"/>
      <c r="T315" s="575"/>
      <c r="U315" s="575"/>
      <c r="V315" s="575"/>
      <c r="W315" s="575"/>
      <c r="X315" s="575"/>
      <c r="Y315" s="575"/>
      <c r="Z315" s="575"/>
      <c r="AA315" s="575"/>
      <c r="AB315" s="578"/>
    </row>
    <row r="316" spans="1:28" s="14" customFormat="1" ht="12.75">
      <c r="A316" s="579" t="s">
        <v>1609</v>
      </c>
      <c r="B316" s="580" t="s">
        <v>1004</v>
      </c>
      <c r="C316" s="78" t="s">
        <v>24</v>
      </c>
      <c r="D316" s="78" t="s">
        <v>24</v>
      </c>
      <c r="E316" s="582"/>
      <c r="F316" s="78" t="s">
        <v>24</v>
      </c>
      <c r="G316" s="611"/>
      <c r="H316" s="78" t="s">
        <v>24</v>
      </c>
      <c r="I316" s="581"/>
      <c r="J316" s="581"/>
      <c r="K316" s="581"/>
      <c r="L316" s="581"/>
      <c r="M316" s="581">
        <v>5</v>
      </c>
      <c r="N316" s="324" t="s">
        <v>25</v>
      </c>
      <c r="O316" s="581"/>
      <c r="P316" s="581" t="s">
        <v>1002</v>
      </c>
      <c r="Q316" s="581">
        <v>0.1</v>
      </c>
      <c r="R316" s="581" t="s">
        <v>1003</v>
      </c>
      <c r="S316" s="581"/>
      <c r="T316" s="581"/>
      <c r="U316" s="581"/>
      <c r="V316" s="581"/>
      <c r="W316" s="581"/>
      <c r="X316" s="581"/>
      <c r="Y316" s="581"/>
      <c r="Z316" s="581"/>
      <c r="AA316" s="581"/>
      <c r="AB316" s="583"/>
    </row>
    <row r="317" spans="1:28" s="14" customFormat="1" ht="12.75">
      <c r="A317" s="579" t="s">
        <v>1609</v>
      </c>
      <c r="B317" s="580" t="s">
        <v>1005</v>
      </c>
      <c r="C317" s="78" t="s">
        <v>24</v>
      </c>
      <c r="D317" s="78" t="s">
        <v>24</v>
      </c>
      <c r="E317" s="582"/>
      <c r="F317" s="78" t="s">
        <v>24</v>
      </c>
      <c r="G317" s="611"/>
      <c r="H317" s="78" t="s">
        <v>24</v>
      </c>
      <c r="I317" s="581"/>
      <c r="J317" s="581"/>
      <c r="K317" s="581"/>
      <c r="L317" s="581"/>
      <c r="M317" s="581">
        <v>5</v>
      </c>
      <c r="N317" s="324" t="s">
        <v>25</v>
      </c>
      <c r="O317" s="581"/>
      <c r="P317" s="581" t="s">
        <v>1002</v>
      </c>
      <c r="Q317" s="581">
        <v>0.1</v>
      </c>
      <c r="R317" s="581" t="s">
        <v>1003</v>
      </c>
      <c r="S317" s="581"/>
      <c r="T317" s="581"/>
      <c r="U317" s="581"/>
      <c r="V317" s="581"/>
      <c r="W317" s="581"/>
      <c r="X317" s="581"/>
      <c r="Y317" s="581"/>
      <c r="Z317" s="581"/>
      <c r="AA317" s="581"/>
      <c r="AB317" s="583"/>
    </row>
    <row r="318" spans="1:28" s="14" customFormat="1" ht="13.5" thickBot="1">
      <c r="A318" s="584" t="s">
        <v>1609</v>
      </c>
      <c r="B318" s="585" t="s">
        <v>1006</v>
      </c>
      <c r="C318" s="79" t="s">
        <v>24</v>
      </c>
      <c r="D318" s="79" t="s">
        <v>24</v>
      </c>
      <c r="E318" s="587"/>
      <c r="F318" s="79" t="s">
        <v>24</v>
      </c>
      <c r="G318" s="612"/>
      <c r="H318" s="79" t="s">
        <v>24</v>
      </c>
      <c r="I318" s="586"/>
      <c r="J318" s="586"/>
      <c r="K318" s="586"/>
      <c r="L318" s="586"/>
      <c r="M318" s="586">
        <v>5</v>
      </c>
      <c r="N318" s="327" t="s">
        <v>25</v>
      </c>
      <c r="O318" s="586"/>
      <c r="P318" s="586" t="s">
        <v>1002</v>
      </c>
      <c r="Q318" s="586">
        <v>0.1</v>
      </c>
      <c r="R318" s="586" t="s">
        <v>1003</v>
      </c>
      <c r="S318" s="586"/>
      <c r="T318" s="586"/>
      <c r="U318" s="586"/>
      <c r="V318" s="586"/>
      <c r="W318" s="586"/>
      <c r="X318" s="586"/>
      <c r="Y318" s="586"/>
      <c r="Z318" s="586"/>
      <c r="AA318" s="586"/>
      <c r="AB318" s="588"/>
    </row>
    <row r="319" spans="1:28" s="14" customFormat="1" ht="12.75">
      <c r="A319" s="573" t="s">
        <v>1610</v>
      </c>
      <c r="B319" s="574" t="s">
        <v>1075</v>
      </c>
      <c r="C319" s="78" t="s">
        <v>24</v>
      </c>
      <c r="D319" s="78" t="s">
        <v>24</v>
      </c>
      <c r="E319" s="78" t="s">
        <v>24</v>
      </c>
      <c r="F319" s="78" t="s">
        <v>24</v>
      </c>
      <c r="G319" s="610"/>
      <c r="H319" s="78" t="s">
        <v>24</v>
      </c>
      <c r="I319" s="575"/>
      <c r="J319" s="575"/>
      <c r="K319" s="575"/>
      <c r="L319" s="575"/>
      <c r="M319" s="575">
        <v>4</v>
      </c>
      <c r="N319" s="321" t="s">
        <v>25</v>
      </c>
      <c r="O319" s="575"/>
      <c r="P319" s="575" t="s">
        <v>1016</v>
      </c>
      <c r="Q319" s="575">
        <v>0.34</v>
      </c>
      <c r="R319" s="575" t="s">
        <v>878</v>
      </c>
      <c r="S319" s="575"/>
      <c r="T319" s="575"/>
      <c r="U319" s="575"/>
      <c r="V319" s="575"/>
      <c r="W319" s="575"/>
      <c r="X319" s="575"/>
      <c r="Y319" s="575"/>
      <c r="Z319" s="575"/>
      <c r="AA319" s="575"/>
      <c r="AB319" s="578"/>
    </row>
    <row r="320" spans="1:28" s="14" customFormat="1" ht="13.5" thickBot="1">
      <c r="A320" s="672" t="s">
        <v>1610</v>
      </c>
      <c r="B320" s="673" t="s">
        <v>1076</v>
      </c>
      <c r="C320" s="78" t="s">
        <v>24</v>
      </c>
      <c r="D320" s="78" t="s">
        <v>24</v>
      </c>
      <c r="E320" s="78" t="s">
        <v>24</v>
      </c>
      <c r="F320" s="78" t="s">
        <v>24</v>
      </c>
      <c r="G320" s="674"/>
      <c r="H320" s="78" t="s">
        <v>24</v>
      </c>
      <c r="I320" s="675"/>
      <c r="J320" s="675"/>
      <c r="K320" s="675"/>
      <c r="L320" s="675"/>
      <c r="M320" s="675">
        <v>4</v>
      </c>
      <c r="N320" s="676" t="s">
        <v>25</v>
      </c>
      <c r="O320" s="675"/>
      <c r="P320" s="675" t="s">
        <v>1016</v>
      </c>
      <c r="Q320" s="675">
        <v>0.34</v>
      </c>
      <c r="R320" s="675" t="s">
        <v>878</v>
      </c>
      <c r="S320" s="675"/>
      <c r="T320" s="675"/>
      <c r="U320" s="675"/>
      <c r="V320" s="675"/>
      <c r="W320" s="675"/>
      <c r="X320" s="675"/>
      <c r="Y320" s="675"/>
      <c r="Z320" s="675"/>
      <c r="AA320" s="675"/>
      <c r="AB320" s="677"/>
    </row>
    <row r="321" spans="1:28" ht="12.75">
      <c r="A321" s="573" t="s">
        <v>1611</v>
      </c>
      <c r="B321" s="574" t="s">
        <v>1008</v>
      </c>
      <c r="C321" s="80" t="s">
        <v>24</v>
      </c>
      <c r="D321" s="80" t="s">
        <v>24</v>
      </c>
      <c r="E321" s="576"/>
      <c r="F321" s="80" t="s">
        <v>24</v>
      </c>
      <c r="G321" s="80" t="s">
        <v>24</v>
      </c>
      <c r="H321" s="576"/>
      <c r="I321" s="575"/>
      <c r="J321" s="575"/>
      <c r="K321" s="575"/>
      <c r="L321" s="575">
        <v>3</v>
      </c>
      <c r="M321" s="575">
        <v>4</v>
      </c>
      <c r="N321" s="321" t="s">
        <v>35</v>
      </c>
      <c r="O321" s="575" t="s">
        <v>865</v>
      </c>
      <c r="P321" s="575" t="s">
        <v>334</v>
      </c>
      <c r="Q321" s="575">
        <v>0.12</v>
      </c>
      <c r="R321" s="575" t="s">
        <v>1009</v>
      </c>
      <c r="S321" s="575"/>
      <c r="T321" s="575"/>
      <c r="U321" s="575"/>
      <c r="V321" s="575"/>
      <c r="W321" s="575"/>
      <c r="X321" s="575"/>
      <c r="Y321" s="575"/>
      <c r="Z321" s="575"/>
      <c r="AA321" s="575"/>
      <c r="AB321" s="578"/>
    </row>
    <row r="322" spans="1:28" ht="12.75">
      <c r="A322" s="579" t="s">
        <v>1611</v>
      </c>
      <c r="B322" s="580" t="s">
        <v>1010</v>
      </c>
      <c r="C322" s="78" t="s">
        <v>24</v>
      </c>
      <c r="D322" s="78" t="s">
        <v>24</v>
      </c>
      <c r="E322" s="582"/>
      <c r="F322" s="78" t="s">
        <v>24</v>
      </c>
      <c r="G322" s="78" t="s">
        <v>24</v>
      </c>
      <c r="H322" s="582"/>
      <c r="I322" s="581"/>
      <c r="J322" s="581"/>
      <c r="K322" s="581"/>
      <c r="L322" s="581">
        <v>3</v>
      </c>
      <c r="M322" s="581">
        <v>4</v>
      </c>
      <c r="N322" s="324" t="s">
        <v>35</v>
      </c>
      <c r="O322" s="581" t="s">
        <v>865</v>
      </c>
      <c r="P322" s="581" t="s">
        <v>334</v>
      </c>
      <c r="Q322" s="581">
        <v>0.12</v>
      </c>
      <c r="R322" s="581" t="s">
        <v>1009</v>
      </c>
      <c r="S322" s="581"/>
      <c r="T322" s="581"/>
      <c r="U322" s="581"/>
      <c r="V322" s="581"/>
      <c r="W322" s="581"/>
      <c r="X322" s="581"/>
      <c r="Y322" s="581"/>
      <c r="Z322" s="581"/>
      <c r="AA322" s="581"/>
      <c r="AB322" s="583"/>
    </row>
    <row r="323" spans="1:28" ht="12.75">
      <c r="A323" s="579" t="s">
        <v>1611</v>
      </c>
      <c r="B323" s="580" t="s">
        <v>1011</v>
      </c>
      <c r="C323" s="78" t="s">
        <v>24</v>
      </c>
      <c r="D323" s="78" t="s">
        <v>24</v>
      </c>
      <c r="E323" s="582"/>
      <c r="F323" s="78" t="s">
        <v>24</v>
      </c>
      <c r="G323" s="78" t="s">
        <v>24</v>
      </c>
      <c r="H323" s="582"/>
      <c r="I323" s="581"/>
      <c r="J323" s="581"/>
      <c r="K323" s="581"/>
      <c r="L323" s="581">
        <v>3</v>
      </c>
      <c r="M323" s="581">
        <v>4</v>
      </c>
      <c r="N323" s="324" t="s">
        <v>35</v>
      </c>
      <c r="O323" s="581" t="s">
        <v>865</v>
      </c>
      <c r="P323" s="581" t="s">
        <v>334</v>
      </c>
      <c r="Q323" s="581">
        <v>0.12</v>
      </c>
      <c r="R323" s="581" t="s">
        <v>1009</v>
      </c>
      <c r="S323" s="581"/>
      <c r="T323" s="581"/>
      <c r="U323" s="581"/>
      <c r="V323" s="581"/>
      <c r="W323" s="581"/>
      <c r="X323" s="581"/>
      <c r="Y323" s="581"/>
      <c r="Z323" s="581"/>
      <c r="AA323" s="581"/>
      <c r="AB323" s="583"/>
    </row>
    <row r="324" spans="1:28" ht="12.75">
      <c r="A324" s="579" t="s">
        <v>1611</v>
      </c>
      <c r="B324" s="580" t="s">
        <v>1012</v>
      </c>
      <c r="C324" s="78" t="s">
        <v>24</v>
      </c>
      <c r="D324" s="78" t="s">
        <v>24</v>
      </c>
      <c r="E324" s="582"/>
      <c r="F324" s="78" t="s">
        <v>24</v>
      </c>
      <c r="G324" s="78" t="s">
        <v>24</v>
      </c>
      <c r="H324" s="582"/>
      <c r="I324" s="581"/>
      <c r="J324" s="581"/>
      <c r="K324" s="581"/>
      <c r="L324" s="581">
        <v>3</v>
      </c>
      <c r="M324" s="581">
        <v>4</v>
      </c>
      <c r="N324" s="324" t="s">
        <v>35</v>
      </c>
      <c r="O324" s="581" t="s">
        <v>865</v>
      </c>
      <c r="P324" s="581" t="s">
        <v>334</v>
      </c>
      <c r="Q324" s="581">
        <v>0.12</v>
      </c>
      <c r="R324" s="581" t="s">
        <v>1009</v>
      </c>
      <c r="S324" s="581"/>
      <c r="T324" s="581"/>
      <c r="U324" s="581"/>
      <c r="V324" s="581"/>
      <c r="W324" s="581"/>
      <c r="X324" s="581"/>
      <c r="Y324" s="581"/>
      <c r="Z324" s="581"/>
      <c r="AA324" s="581"/>
      <c r="AB324" s="583"/>
    </row>
    <row r="325" spans="1:28" ht="13.5" thickBot="1">
      <c r="A325" s="584" t="s">
        <v>1611</v>
      </c>
      <c r="B325" s="585" t="s">
        <v>1013</v>
      </c>
      <c r="C325" s="79" t="s">
        <v>24</v>
      </c>
      <c r="D325" s="79" t="s">
        <v>24</v>
      </c>
      <c r="E325" s="587"/>
      <c r="F325" s="79" t="s">
        <v>24</v>
      </c>
      <c r="G325" s="79" t="s">
        <v>24</v>
      </c>
      <c r="H325" s="587"/>
      <c r="I325" s="586"/>
      <c r="J325" s="586"/>
      <c r="K325" s="586"/>
      <c r="L325" s="586">
        <v>3</v>
      </c>
      <c r="M325" s="586">
        <v>4</v>
      </c>
      <c r="N325" s="327" t="s">
        <v>35</v>
      </c>
      <c r="O325" s="586" t="s">
        <v>865</v>
      </c>
      <c r="P325" s="586" t="s">
        <v>334</v>
      </c>
      <c r="Q325" s="586">
        <v>0.12</v>
      </c>
      <c r="R325" s="586" t="s">
        <v>1009</v>
      </c>
      <c r="S325" s="586"/>
      <c r="T325" s="586"/>
      <c r="U325" s="586"/>
      <c r="V325" s="586"/>
      <c r="W325" s="586"/>
      <c r="X325" s="586"/>
      <c r="Y325" s="586"/>
      <c r="Z325" s="586"/>
      <c r="AA325" s="586"/>
      <c r="AB325" s="588"/>
    </row>
    <row r="326" spans="1:28" ht="12.75">
      <c r="A326" s="573" t="s">
        <v>1612</v>
      </c>
      <c r="B326" s="613" t="s">
        <v>1015</v>
      </c>
      <c r="C326" s="80" t="s">
        <v>24</v>
      </c>
      <c r="D326" s="80" t="s">
        <v>24</v>
      </c>
      <c r="E326" s="576"/>
      <c r="F326" s="576"/>
      <c r="G326" s="576"/>
      <c r="H326" s="576"/>
      <c r="I326" s="575"/>
      <c r="J326" s="575"/>
      <c r="K326" s="575"/>
      <c r="L326" s="575"/>
      <c r="M326" s="575">
        <v>4</v>
      </c>
      <c r="N326" s="321" t="s">
        <v>25</v>
      </c>
      <c r="O326" s="575"/>
      <c r="P326" s="575" t="s">
        <v>1016</v>
      </c>
      <c r="Q326" s="575">
        <v>0.34</v>
      </c>
      <c r="R326" s="575" t="s">
        <v>878</v>
      </c>
      <c r="S326" s="575"/>
      <c r="T326" s="575"/>
      <c r="U326" s="575"/>
      <c r="V326" s="575"/>
      <c r="W326" s="575"/>
      <c r="X326" s="575"/>
      <c r="Y326" s="575"/>
      <c r="Z326" s="575"/>
      <c r="AA326" s="575"/>
      <c r="AB326" s="578"/>
    </row>
    <row r="327" spans="1:28" ht="13.5" thickBot="1">
      <c r="A327" s="592" t="s">
        <v>1612</v>
      </c>
      <c r="B327" s="597" t="s">
        <v>1017</v>
      </c>
      <c r="C327" s="594" t="s">
        <v>24</v>
      </c>
      <c r="D327" s="594" t="s">
        <v>24</v>
      </c>
      <c r="E327" s="595"/>
      <c r="F327" s="595"/>
      <c r="G327" s="595"/>
      <c r="H327" s="595"/>
      <c r="I327" s="593"/>
      <c r="J327" s="593"/>
      <c r="K327" s="593"/>
      <c r="L327" s="593"/>
      <c r="M327" s="593">
        <v>4</v>
      </c>
      <c r="N327" s="400" t="s">
        <v>25</v>
      </c>
      <c r="O327" s="593"/>
      <c r="P327" s="593" t="s">
        <v>1016</v>
      </c>
      <c r="Q327" s="593">
        <v>0.34</v>
      </c>
      <c r="R327" s="593" t="s">
        <v>878</v>
      </c>
      <c r="S327" s="593"/>
      <c r="T327" s="593"/>
      <c r="U327" s="593"/>
      <c r="V327" s="593"/>
      <c r="W327" s="593"/>
      <c r="X327" s="593"/>
      <c r="Y327" s="593"/>
      <c r="Z327" s="593"/>
      <c r="AA327" s="593"/>
      <c r="AB327" s="596"/>
    </row>
    <row r="328" spans="1:28" ht="12.75">
      <c r="A328" s="640" t="s">
        <v>1613</v>
      </c>
      <c r="B328" s="638" t="s">
        <v>1019</v>
      </c>
      <c r="C328" s="643"/>
      <c r="D328" s="643" t="s">
        <v>24</v>
      </c>
      <c r="E328" s="575"/>
      <c r="F328" s="575"/>
      <c r="G328" s="75"/>
      <c r="H328" s="575"/>
      <c r="I328" s="575" t="s">
        <v>24</v>
      </c>
      <c r="J328" s="575" t="s">
        <v>24</v>
      </c>
      <c r="K328" s="575" t="s">
        <v>24</v>
      </c>
      <c r="L328" s="575"/>
      <c r="M328" s="575" t="s">
        <v>1061</v>
      </c>
      <c r="N328" s="575" t="s">
        <v>1062</v>
      </c>
      <c r="O328" s="575" t="s">
        <v>865</v>
      </c>
      <c r="P328" s="575" t="s">
        <v>300</v>
      </c>
      <c r="Q328" s="575">
        <v>0.38</v>
      </c>
      <c r="R328" s="575" t="s">
        <v>301</v>
      </c>
      <c r="S328" s="575"/>
      <c r="T328" s="80" t="s">
        <v>288</v>
      </c>
      <c r="U328" s="575"/>
      <c r="V328" s="575"/>
      <c r="W328" s="575"/>
      <c r="X328" s="575"/>
      <c r="Y328" s="646">
        <v>0.16</v>
      </c>
      <c r="Z328" s="646">
        <v>0.27</v>
      </c>
      <c r="AA328" s="646">
        <v>0.55</v>
      </c>
      <c r="AB328" s="647">
        <v>0.18</v>
      </c>
    </row>
    <row r="329" spans="1:28" ht="12.75">
      <c r="A329" s="641" t="s">
        <v>1614</v>
      </c>
      <c r="B329" s="241" t="s">
        <v>1020</v>
      </c>
      <c r="C329" s="594"/>
      <c r="D329" s="594" t="s">
        <v>24</v>
      </c>
      <c r="E329" s="581"/>
      <c r="F329" s="581"/>
      <c r="G329" s="76"/>
      <c r="H329" s="581"/>
      <c r="I329" s="581" t="s">
        <v>24</v>
      </c>
      <c r="J329" s="581" t="s">
        <v>24</v>
      </c>
      <c r="K329" s="581" t="s">
        <v>24</v>
      </c>
      <c r="L329" s="581"/>
      <c r="M329" s="581" t="s">
        <v>1061</v>
      </c>
      <c r="N329" s="581" t="s">
        <v>1062</v>
      </c>
      <c r="O329" s="581" t="s">
        <v>865</v>
      </c>
      <c r="P329" s="581" t="s">
        <v>300</v>
      </c>
      <c r="Q329" s="581">
        <v>0.38</v>
      </c>
      <c r="R329" s="581" t="s">
        <v>301</v>
      </c>
      <c r="S329" s="581"/>
      <c r="T329" s="78" t="s">
        <v>288</v>
      </c>
      <c r="U329" s="581"/>
      <c r="V329" s="581"/>
      <c r="W329" s="581"/>
      <c r="X329" s="581"/>
      <c r="Y329" s="644">
        <v>0.15</v>
      </c>
      <c r="Z329" s="644">
        <v>0.11</v>
      </c>
      <c r="AA329" s="644">
        <v>0.74</v>
      </c>
      <c r="AB329" s="648">
        <v>0.15</v>
      </c>
    </row>
    <row r="330" spans="1:28" ht="12.75">
      <c r="A330" s="641" t="s">
        <v>1615</v>
      </c>
      <c r="B330" s="241" t="s">
        <v>1021</v>
      </c>
      <c r="C330" s="594"/>
      <c r="D330" s="594" t="s">
        <v>24</v>
      </c>
      <c r="E330" s="581"/>
      <c r="F330" s="581"/>
      <c r="G330" s="76"/>
      <c r="H330" s="581"/>
      <c r="I330" s="581" t="s">
        <v>24</v>
      </c>
      <c r="J330" s="581" t="s">
        <v>24</v>
      </c>
      <c r="K330" s="581" t="s">
        <v>24</v>
      </c>
      <c r="L330" s="581"/>
      <c r="M330" s="581" t="s">
        <v>1061</v>
      </c>
      <c r="N330" s="581" t="s">
        <v>1062</v>
      </c>
      <c r="O330" s="581" t="s">
        <v>865</v>
      </c>
      <c r="P330" s="581" t="s">
        <v>300</v>
      </c>
      <c r="Q330" s="581">
        <v>0.38</v>
      </c>
      <c r="R330" s="581" t="s">
        <v>301</v>
      </c>
      <c r="S330" s="581"/>
      <c r="T330" s="78" t="s">
        <v>288</v>
      </c>
      <c r="U330" s="581"/>
      <c r="V330" s="581"/>
      <c r="W330" s="581"/>
      <c r="X330" s="581"/>
      <c r="Y330" s="644">
        <v>0.28</v>
      </c>
      <c r="Z330" s="644">
        <v>0.59</v>
      </c>
      <c r="AA330" s="644">
        <v>0.12</v>
      </c>
      <c r="AB330" s="648">
        <v>0.29</v>
      </c>
    </row>
    <row r="331" spans="1:28" ht="12.75">
      <c r="A331" s="641" t="s">
        <v>1616</v>
      </c>
      <c r="B331" s="241" t="s">
        <v>1022</v>
      </c>
      <c r="C331" s="594"/>
      <c r="D331" s="594" t="s">
        <v>24</v>
      </c>
      <c r="E331" s="581"/>
      <c r="F331" s="581"/>
      <c r="G331" s="76"/>
      <c r="H331" s="581"/>
      <c r="I331" s="581" t="s">
        <v>24</v>
      </c>
      <c r="J331" s="581" t="s">
        <v>24</v>
      </c>
      <c r="K331" s="581" t="s">
        <v>24</v>
      </c>
      <c r="L331" s="581"/>
      <c r="M331" s="581" t="s">
        <v>1061</v>
      </c>
      <c r="N331" s="581" t="s">
        <v>1062</v>
      </c>
      <c r="O331" s="581" t="s">
        <v>865</v>
      </c>
      <c r="P331" s="581" t="s">
        <v>300</v>
      </c>
      <c r="Q331" s="581">
        <v>0.38</v>
      </c>
      <c r="R331" s="581" t="s">
        <v>301</v>
      </c>
      <c r="S331" s="581"/>
      <c r="T331" s="78" t="s">
        <v>288</v>
      </c>
      <c r="U331" s="581"/>
      <c r="V331" s="581"/>
      <c r="W331" s="581"/>
      <c r="X331" s="581"/>
      <c r="Y331" s="644">
        <v>0.17</v>
      </c>
      <c r="Z331" s="644">
        <v>0.07</v>
      </c>
      <c r="AA331" s="644">
        <v>0.76</v>
      </c>
      <c r="AB331" s="648">
        <v>0.17</v>
      </c>
    </row>
    <row r="332" spans="1:28" ht="12.75">
      <c r="A332" s="641" t="s">
        <v>1617</v>
      </c>
      <c r="B332" s="241" t="s">
        <v>1023</v>
      </c>
      <c r="C332" s="594"/>
      <c r="D332" s="594" t="s">
        <v>24</v>
      </c>
      <c r="E332" s="581"/>
      <c r="F332" s="581"/>
      <c r="G332" s="76"/>
      <c r="H332" s="581"/>
      <c r="I332" s="581" t="s">
        <v>24</v>
      </c>
      <c r="J332" s="581" t="s">
        <v>24</v>
      </c>
      <c r="K332" s="581" t="s">
        <v>24</v>
      </c>
      <c r="L332" s="581"/>
      <c r="M332" s="581" t="s">
        <v>1061</v>
      </c>
      <c r="N332" s="581" t="s">
        <v>1062</v>
      </c>
      <c r="O332" s="581" t="s">
        <v>865</v>
      </c>
      <c r="P332" s="581" t="s">
        <v>300</v>
      </c>
      <c r="Q332" s="581">
        <v>0.38</v>
      </c>
      <c r="R332" s="581" t="s">
        <v>301</v>
      </c>
      <c r="S332" s="581"/>
      <c r="T332" s="78" t="s">
        <v>288</v>
      </c>
      <c r="U332" s="581"/>
      <c r="V332" s="581"/>
      <c r="W332" s="581"/>
      <c r="X332" s="581"/>
      <c r="Y332" s="644">
        <v>0.2</v>
      </c>
      <c r="Z332" s="644">
        <v>0.4</v>
      </c>
      <c r="AA332" s="581" t="s">
        <v>1063</v>
      </c>
      <c r="AB332" s="648">
        <v>0.2</v>
      </c>
    </row>
    <row r="333" spans="1:28" ht="12.75">
      <c r="A333" s="641" t="s">
        <v>1618</v>
      </c>
      <c r="B333" s="241" t="s">
        <v>1024</v>
      </c>
      <c r="C333" s="594"/>
      <c r="D333" s="594" t="s">
        <v>24</v>
      </c>
      <c r="E333" s="581"/>
      <c r="F333" s="581"/>
      <c r="G333" s="76"/>
      <c r="H333" s="581"/>
      <c r="I333" s="581" t="s">
        <v>24</v>
      </c>
      <c r="J333" s="581" t="s">
        <v>24</v>
      </c>
      <c r="K333" s="581" t="s">
        <v>24</v>
      </c>
      <c r="L333" s="581"/>
      <c r="M333" s="581" t="s">
        <v>1061</v>
      </c>
      <c r="N333" s="581" t="s">
        <v>1062</v>
      </c>
      <c r="O333" s="581" t="s">
        <v>865</v>
      </c>
      <c r="P333" s="581" t="s">
        <v>300</v>
      </c>
      <c r="Q333" s="581">
        <v>0.38</v>
      </c>
      <c r="R333" s="581" t="s">
        <v>301</v>
      </c>
      <c r="S333" s="581"/>
      <c r="T333" s="78" t="s">
        <v>288</v>
      </c>
      <c r="U333" s="581"/>
      <c r="V333" s="581"/>
      <c r="W333" s="581"/>
      <c r="X333" s="581"/>
      <c r="Y333" s="644">
        <v>0.22</v>
      </c>
      <c r="Z333" s="644">
        <v>0.39</v>
      </c>
      <c r="AA333" s="644">
        <v>0.37</v>
      </c>
      <c r="AB333" s="648">
        <v>0.24</v>
      </c>
    </row>
    <row r="334" spans="1:28" ht="12.75">
      <c r="A334" s="641" t="s">
        <v>1619</v>
      </c>
      <c r="B334" s="241" t="s">
        <v>1026</v>
      </c>
      <c r="C334" s="594"/>
      <c r="D334" s="594" t="s">
        <v>24</v>
      </c>
      <c r="E334" s="581"/>
      <c r="F334" s="581"/>
      <c r="G334" s="76"/>
      <c r="H334" s="581"/>
      <c r="I334" s="581" t="s">
        <v>24</v>
      </c>
      <c r="J334" s="581" t="s">
        <v>24</v>
      </c>
      <c r="K334" s="581" t="s">
        <v>24</v>
      </c>
      <c r="L334" s="581"/>
      <c r="M334" s="581" t="s">
        <v>1061</v>
      </c>
      <c r="N334" s="581" t="s">
        <v>1062</v>
      </c>
      <c r="O334" s="581" t="s">
        <v>865</v>
      </c>
      <c r="P334" s="581" t="s">
        <v>300</v>
      </c>
      <c r="Q334" s="581">
        <v>0.38</v>
      </c>
      <c r="R334" s="581" t="s">
        <v>301</v>
      </c>
      <c r="S334" s="581"/>
      <c r="T334" s="78" t="s">
        <v>288</v>
      </c>
      <c r="U334" s="581"/>
      <c r="V334" s="581"/>
      <c r="W334" s="581"/>
      <c r="X334" s="581"/>
      <c r="Y334" s="644">
        <v>0.17</v>
      </c>
      <c r="Z334" s="644">
        <v>0.14</v>
      </c>
      <c r="AA334" s="644">
        <v>0.69</v>
      </c>
      <c r="AB334" s="648">
        <v>0.17</v>
      </c>
    </row>
    <row r="335" spans="1:28" ht="13.5" thickBot="1">
      <c r="A335" s="642" t="s">
        <v>1620</v>
      </c>
      <c r="B335" s="639" t="s">
        <v>1027</v>
      </c>
      <c r="C335" s="79"/>
      <c r="D335" s="79" t="s">
        <v>24</v>
      </c>
      <c r="E335" s="586"/>
      <c r="F335" s="586"/>
      <c r="G335" s="77"/>
      <c r="H335" s="586"/>
      <c r="I335" s="586" t="s">
        <v>24</v>
      </c>
      <c r="J335" s="586" t="s">
        <v>24</v>
      </c>
      <c r="K335" s="586" t="s">
        <v>24</v>
      </c>
      <c r="L335" s="586"/>
      <c r="M335" s="586" t="s">
        <v>1061</v>
      </c>
      <c r="N335" s="586" t="s">
        <v>1062</v>
      </c>
      <c r="O335" s="586" t="s">
        <v>865</v>
      </c>
      <c r="P335" s="586" t="s">
        <v>300</v>
      </c>
      <c r="Q335" s="586">
        <v>0.38</v>
      </c>
      <c r="R335" s="586" t="s">
        <v>301</v>
      </c>
      <c r="S335" s="586"/>
      <c r="T335" s="79" t="s">
        <v>288</v>
      </c>
      <c r="U335" s="586"/>
      <c r="V335" s="586"/>
      <c r="W335" s="586"/>
      <c r="X335" s="586"/>
      <c r="Y335" s="645">
        <v>0.28</v>
      </c>
      <c r="Z335" s="645">
        <v>0.57</v>
      </c>
      <c r="AA335" s="645">
        <v>0.13</v>
      </c>
      <c r="AB335" s="649">
        <v>0.3</v>
      </c>
    </row>
    <row r="336" spans="1:28" ht="12.75">
      <c r="A336" s="640" t="s">
        <v>1621</v>
      </c>
      <c r="B336" s="638" t="s">
        <v>1028</v>
      </c>
      <c r="C336" s="643"/>
      <c r="D336" s="643" t="s">
        <v>24</v>
      </c>
      <c r="E336" s="575"/>
      <c r="F336" s="575"/>
      <c r="G336" s="75"/>
      <c r="H336" s="575"/>
      <c r="I336" s="575" t="s">
        <v>24</v>
      </c>
      <c r="J336" s="575" t="s">
        <v>24</v>
      </c>
      <c r="K336" s="575" t="s">
        <v>24</v>
      </c>
      <c r="L336" s="575"/>
      <c r="M336" s="575" t="s">
        <v>1061</v>
      </c>
      <c r="N336" s="575" t="s">
        <v>1062</v>
      </c>
      <c r="O336" s="575" t="s">
        <v>865</v>
      </c>
      <c r="P336" s="575" t="s">
        <v>300</v>
      </c>
      <c r="Q336" s="575">
        <v>0.29</v>
      </c>
      <c r="R336" s="575" t="s">
        <v>1064</v>
      </c>
      <c r="S336" s="575"/>
      <c r="T336" s="80" t="s">
        <v>288</v>
      </c>
      <c r="U336" s="575"/>
      <c r="V336" s="575"/>
      <c r="W336" s="575"/>
      <c r="X336" s="575"/>
      <c r="Y336" s="646">
        <v>0.21</v>
      </c>
      <c r="Z336" s="646">
        <v>0.66</v>
      </c>
      <c r="AA336" s="646">
        <v>0.13</v>
      </c>
      <c r="AB336" s="647">
        <v>0.21</v>
      </c>
    </row>
    <row r="337" spans="1:28" ht="12.75">
      <c r="A337" s="641" t="s">
        <v>1622</v>
      </c>
      <c r="B337" s="241" t="s">
        <v>1029</v>
      </c>
      <c r="C337" s="594"/>
      <c r="D337" s="594" t="s">
        <v>24</v>
      </c>
      <c r="E337" s="581"/>
      <c r="F337" s="581"/>
      <c r="G337" s="76"/>
      <c r="H337" s="581"/>
      <c r="I337" s="581" t="s">
        <v>24</v>
      </c>
      <c r="J337" s="581" t="s">
        <v>24</v>
      </c>
      <c r="K337" s="581" t="s">
        <v>24</v>
      </c>
      <c r="L337" s="581"/>
      <c r="M337" s="581" t="s">
        <v>1061</v>
      </c>
      <c r="N337" s="581" t="s">
        <v>1062</v>
      </c>
      <c r="O337" s="581" t="s">
        <v>865</v>
      </c>
      <c r="P337" s="581" t="s">
        <v>300</v>
      </c>
      <c r="Q337" s="620">
        <v>0.29</v>
      </c>
      <c r="R337" s="620" t="s">
        <v>1064</v>
      </c>
      <c r="S337" s="581"/>
      <c r="T337" s="78" t="s">
        <v>288</v>
      </c>
      <c r="U337" s="581"/>
      <c r="V337" s="581"/>
      <c r="W337" s="581"/>
      <c r="X337" s="581"/>
      <c r="Y337" s="644">
        <v>0.03</v>
      </c>
      <c r="Z337" s="644">
        <v>0.08</v>
      </c>
      <c r="AA337" s="644">
        <v>0.89</v>
      </c>
      <c r="AB337" s="648">
        <v>0.03</v>
      </c>
    </row>
    <row r="338" spans="1:28" ht="12.75">
      <c r="A338" s="641" t="s">
        <v>1623</v>
      </c>
      <c r="B338" s="241" t="s">
        <v>1365</v>
      </c>
      <c r="C338" s="594"/>
      <c r="D338" s="594" t="s">
        <v>24</v>
      </c>
      <c r="E338" s="581"/>
      <c r="F338" s="581"/>
      <c r="G338" s="76"/>
      <c r="H338" s="581"/>
      <c r="I338" s="581" t="s">
        <v>24</v>
      </c>
      <c r="J338" s="581" t="s">
        <v>24</v>
      </c>
      <c r="K338" s="581" t="s">
        <v>24</v>
      </c>
      <c r="L338" s="581"/>
      <c r="M338" s="581" t="s">
        <v>1061</v>
      </c>
      <c r="N338" s="581" t="s">
        <v>1062</v>
      </c>
      <c r="O338" s="581" t="s">
        <v>865</v>
      </c>
      <c r="P338" s="581" t="s">
        <v>300</v>
      </c>
      <c r="Q338" s="620">
        <v>0.29</v>
      </c>
      <c r="R338" s="620" t="s">
        <v>1064</v>
      </c>
      <c r="S338" s="581"/>
      <c r="T338" s="78" t="s">
        <v>288</v>
      </c>
      <c r="U338" s="581"/>
      <c r="V338" s="581"/>
      <c r="W338" s="581"/>
      <c r="X338" s="581"/>
      <c r="Y338" s="644"/>
      <c r="Z338" s="644">
        <v>0.5</v>
      </c>
      <c r="AA338" s="644">
        <v>0.41</v>
      </c>
      <c r="AB338" s="648">
        <v>0.09</v>
      </c>
    </row>
    <row r="339" spans="1:28" ht="12.75">
      <c r="A339" s="641" t="s">
        <v>1624</v>
      </c>
      <c r="B339" s="241" t="s">
        <v>1030</v>
      </c>
      <c r="C339" s="594"/>
      <c r="D339" s="594" t="s">
        <v>24</v>
      </c>
      <c r="E339" s="581"/>
      <c r="F339" s="581"/>
      <c r="G339" s="76"/>
      <c r="H339" s="581"/>
      <c r="I339" s="581" t="s">
        <v>24</v>
      </c>
      <c r="J339" s="581" t="s">
        <v>24</v>
      </c>
      <c r="K339" s="581" t="s">
        <v>24</v>
      </c>
      <c r="L339" s="581"/>
      <c r="M339" s="581" t="s">
        <v>1061</v>
      </c>
      <c r="N339" s="581" t="s">
        <v>1062</v>
      </c>
      <c r="O339" s="581" t="s">
        <v>865</v>
      </c>
      <c r="P339" s="581" t="s">
        <v>300</v>
      </c>
      <c r="Q339" s="620">
        <v>0.29</v>
      </c>
      <c r="R339" s="620" t="s">
        <v>1064</v>
      </c>
      <c r="S339" s="581"/>
      <c r="T339" s="78" t="s">
        <v>288</v>
      </c>
      <c r="U339" s="581"/>
      <c r="V339" s="581"/>
      <c r="W339" s="581"/>
      <c r="X339" s="581"/>
      <c r="Y339" s="644">
        <v>0.02</v>
      </c>
      <c r="Z339" s="644">
        <v>0.36</v>
      </c>
      <c r="AA339" s="644">
        <v>0.61</v>
      </c>
      <c r="AB339" s="648">
        <v>0.03</v>
      </c>
    </row>
    <row r="340" spans="1:28" ht="12.75">
      <c r="A340" s="641" t="s">
        <v>1625</v>
      </c>
      <c r="B340" s="241" t="s">
        <v>1031</v>
      </c>
      <c r="C340" s="594"/>
      <c r="D340" s="594" t="s">
        <v>24</v>
      </c>
      <c r="E340" s="581"/>
      <c r="F340" s="581"/>
      <c r="G340" s="76"/>
      <c r="H340" s="581"/>
      <c r="I340" s="581" t="s">
        <v>24</v>
      </c>
      <c r="J340" s="581" t="s">
        <v>24</v>
      </c>
      <c r="K340" s="581" t="s">
        <v>24</v>
      </c>
      <c r="L340" s="581"/>
      <c r="M340" s="581" t="s">
        <v>1061</v>
      </c>
      <c r="N340" s="581" t="s">
        <v>1062</v>
      </c>
      <c r="O340" s="581" t="s">
        <v>865</v>
      </c>
      <c r="P340" s="581" t="s">
        <v>300</v>
      </c>
      <c r="Q340" s="620">
        <v>0.29</v>
      </c>
      <c r="R340" s="620" t="s">
        <v>1064</v>
      </c>
      <c r="S340" s="581"/>
      <c r="T340" s="78" t="s">
        <v>288</v>
      </c>
      <c r="U340" s="581"/>
      <c r="V340" s="581"/>
      <c r="W340" s="581"/>
      <c r="X340" s="581"/>
      <c r="Y340" s="644">
        <v>0.03</v>
      </c>
      <c r="Z340" s="644">
        <v>0.4</v>
      </c>
      <c r="AA340" s="644">
        <v>0.46</v>
      </c>
      <c r="AB340" s="648">
        <v>0.04</v>
      </c>
    </row>
    <row r="341" spans="1:28" ht="12.75">
      <c r="A341" s="641" t="s">
        <v>1626</v>
      </c>
      <c r="B341" s="241" t="s">
        <v>1032</v>
      </c>
      <c r="C341" s="594"/>
      <c r="D341" s="594" t="s">
        <v>24</v>
      </c>
      <c r="E341" s="581"/>
      <c r="F341" s="581"/>
      <c r="G341" s="76"/>
      <c r="H341" s="581"/>
      <c r="I341" s="581" t="s">
        <v>24</v>
      </c>
      <c r="J341" s="581" t="s">
        <v>24</v>
      </c>
      <c r="K341" s="581" t="s">
        <v>24</v>
      </c>
      <c r="L341" s="581"/>
      <c r="M341" s="581" t="s">
        <v>1061</v>
      </c>
      <c r="N341" s="581" t="s">
        <v>1062</v>
      </c>
      <c r="O341" s="581" t="s">
        <v>865</v>
      </c>
      <c r="P341" s="581" t="s">
        <v>300</v>
      </c>
      <c r="Q341" s="620">
        <v>0.29</v>
      </c>
      <c r="R341" s="620" t="s">
        <v>1064</v>
      </c>
      <c r="S341" s="581"/>
      <c r="T341" s="78" t="s">
        <v>288</v>
      </c>
      <c r="U341" s="581"/>
      <c r="V341" s="581"/>
      <c r="W341" s="581"/>
      <c r="X341" s="581"/>
      <c r="Y341" s="644">
        <v>0.08</v>
      </c>
      <c r="Z341" s="644">
        <v>0.47</v>
      </c>
      <c r="AA341" s="644">
        <v>0.44</v>
      </c>
      <c r="AB341" s="648">
        <v>0.09</v>
      </c>
    </row>
    <row r="342" spans="1:28" ht="12.75">
      <c r="A342" s="641" t="s">
        <v>1627</v>
      </c>
      <c r="B342" s="241" t="s">
        <v>1033</v>
      </c>
      <c r="C342" s="594"/>
      <c r="D342" s="594" t="s">
        <v>24</v>
      </c>
      <c r="E342" s="581"/>
      <c r="F342" s="581"/>
      <c r="G342" s="76"/>
      <c r="H342" s="581"/>
      <c r="I342" s="581" t="s">
        <v>24</v>
      </c>
      <c r="J342" s="581" t="s">
        <v>24</v>
      </c>
      <c r="K342" s="581" t="s">
        <v>24</v>
      </c>
      <c r="L342" s="581"/>
      <c r="M342" s="581" t="s">
        <v>1061</v>
      </c>
      <c r="N342" s="581" t="s">
        <v>1062</v>
      </c>
      <c r="O342" s="581" t="s">
        <v>865</v>
      </c>
      <c r="P342" s="581" t="s">
        <v>300</v>
      </c>
      <c r="Q342" s="620">
        <v>0.29</v>
      </c>
      <c r="R342" s="620" t="s">
        <v>1064</v>
      </c>
      <c r="S342" s="581"/>
      <c r="T342" s="78" t="s">
        <v>288</v>
      </c>
      <c r="U342" s="581"/>
      <c r="V342" s="581"/>
      <c r="W342" s="581"/>
      <c r="X342" s="581"/>
      <c r="Y342" s="644">
        <v>0.06</v>
      </c>
      <c r="Z342" s="644">
        <v>0.44</v>
      </c>
      <c r="AA342" s="644">
        <v>0.49</v>
      </c>
      <c r="AB342" s="648">
        <v>0.08</v>
      </c>
    </row>
    <row r="343" spans="1:28" ht="13.5" thickBot="1">
      <c r="A343" s="642" t="s">
        <v>1628</v>
      </c>
      <c r="B343" s="639" t="s">
        <v>1367</v>
      </c>
      <c r="C343" s="79"/>
      <c r="D343" s="79" t="s">
        <v>24</v>
      </c>
      <c r="E343" s="586"/>
      <c r="F343" s="586"/>
      <c r="G343" s="77"/>
      <c r="H343" s="586"/>
      <c r="I343" s="586" t="s">
        <v>24</v>
      </c>
      <c r="J343" s="586" t="s">
        <v>24</v>
      </c>
      <c r="K343" s="586" t="s">
        <v>24</v>
      </c>
      <c r="L343" s="586"/>
      <c r="M343" s="586" t="s">
        <v>1061</v>
      </c>
      <c r="N343" s="586" t="s">
        <v>1062</v>
      </c>
      <c r="O343" s="586" t="s">
        <v>865</v>
      </c>
      <c r="P343" s="586">
        <v>2670</v>
      </c>
      <c r="Q343" s="650">
        <v>0.29</v>
      </c>
      <c r="R343" s="650" t="s">
        <v>1064</v>
      </c>
      <c r="S343" s="586"/>
      <c r="T343" s="79" t="s">
        <v>288</v>
      </c>
      <c r="U343" s="586"/>
      <c r="V343" s="586"/>
      <c r="W343" s="586"/>
      <c r="X343" s="586"/>
      <c r="Y343" s="645"/>
      <c r="Z343" s="645">
        <v>0.41</v>
      </c>
      <c r="AA343" s="645">
        <v>0.54</v>
      </c>
      <c r="AB343" s="649">
        <v>0.05</v>
      </c>
    </row>
    <row r="344" spans="1:28" ht="12.75">
      <c r="A344" s="640" t="s">
        <v>1629</v>
      </c>
      <c r="B344" s="638" t="s">
        <v>1034</v>
      </c>
      <c r="C344" s="643"/>
      <c r="D344" s="643" t="s">
        <v>24</v>
      </c>
      <c r="E344" s="575"/>
      <c r="F344" s="575"/>
      <c r="G344" s="75"/>
      <c r="H344" s="575"/>
      <c r="I344" s="575" t="s">
        <v>24</v>
      </c>
      <c r="J344" s="575" t="s">
        <v>24</v>
      </c>
      <c r="K344" s="575" t="s">
        <v>24</v>
      </c>
      <c r="L344" s="575"/>
      <c r="M344" s="575" t="s">
        <v>277</v>
      </c>
      <c r="N344" s="658" t="s">
        <v>1065</v>
      </c>
      <c r="O344" s="575" t="s">
        <v>28</v>
      </c>
      <c r="P344" s="575" t="s">
        <v>1016</v>
      </c>
      <c r="Q344" s="575">
        <v>0.53</v>
      </c>
      <c r="R344" s="575" t="s">
        <v>866</v>
      </c>
      <c r="S344" s="575"/>
      <c r="T344" s="575">
        <v>8</v>
      </c>
      <c r="U344" s="575"/>
      <c r="V344" s="575"/>
      <c r="W344" s="575"/>
      <c r="X344" s="575"/>
      <c r="Y344" s="575"/>
      <c r="Z344" s="646">
        <v>0.74</v>
      </c>
      <c r="AA344" s="646">
        <v>0.12</v>
      </c>
      <c r="AB344" s="647">
        <v>0.14</v>
      </c>
    </row>
    <row r="345" spans="1:28" ht="12.75">
      <c r="A345" s="641" t="s">
        <v>1630</v>
      </c>
      <c r="B345" s="241" t="s">
        <v>1035</v>
      </c>
      <c r="C345" s="594"/>
      <c r="D345" s="594" t="s">
        <v>24</v>
      </c>
      <c r="E345" s="581"/>
      <c r="F345" s="581"/>
      <c r="G345" s="76"/>
      <c r="H345" s="581"/>
      <c r="I345" s="581" t="s">
        <v>24</v>
      </c>
      <c r="J345" s="581" t="s">
        <v>24</v>
      </c>
      <c r="K345" s="581" t="s">
        <v>24</v>
      </c>
      <c r="L345" s="581"/>
      <c r="M345" s="581" t="s">
        <v>277</v>
      </c>
      <c r="N345" s="581" t="s">
        <v>1065</v>
      </c>
      <c r="O345" s="581" t="s">
        <v>28</v>
      </c>
      <c r="P345" s="581" t="s">
        <v>1016</v>
      </c>
      <c r="Q345" s="581">
        <v>0.53</v>
      </c>
      <c r="R345" s="581" t="s">
        <v>866</v>
      </c>
      <c r="S345" s="581"/>
      <c r="T345" s="581">
        <v>8</v>
      </c>
      <c r="U345" s="581"/>
      <c r="V345" s="581"/>
      <c r="W345" s="581"/>
      <c r="X345" s="581"/>
      <c r="Y345" s="581"/>
      <c r="Z345" s="644">
        <v>0.54</v>
      </c>
      <c r="AA345" s="644">
        <v>0.36</v>
      </c>
      <c r="AB345" s="648">
        <v>0.1</v>
      </c>
    </row>
    <row r="346" spans="1:28" ht="12.75">
      <c r="A346" s="641" t="s">
        <v>1631</v>
      </c>
      <c r="B346" s="241" t="s">
        <v>1036</v>
      </c>
      <c r="C346" s="594"/>
      <c r="D346" s="594" t="s">
        <v>24</v>
      </c>
      <c r="E346" s="581"/>
      <c r="F346" s="581"/>
      <c r="G346" s="76"/>
      <c r="H346" s="581"/>
      <c r="I346" s="581" t="s">
        <v>24</v>
      </c>
      <c r="J346" s="581" t="s">
        <v>24</v>
      </c>
      <c r="K346" s="581" t="s">
        <v>24</v>
      </c>
      <c r="L346" s="581"/>
      <c r="M346" s="581" t="s">
        <v>277</v>
      </c>
      <c r="N346" s="581" t="s">
        <v>1065</v>
      </c>
      <c r="O346" s="581" t="s">
        <v>28</v>
      </c>
      <c r="P346" s="581" t="s">
        <v>1016</v>
      </c>
      <c r="Q346" s="581">
        <v>0.53</v>
      </c>
      <c r="R346" s="581" t="s">
        <v>866</v>
      </c>
      <c r="S346" s="581"/>
      <c r="T346" s="581">
        <v>8</v>
      </c>
      <c r="U346" s="581"/>
      <c r="V346" s="581"/>
      <c r="W346" s="581"/>
      <c r="X346" s="581"/>
      <c r="Y346" s="581"/>
      <c r="Z346" s="644">
        <v>0.47</v>
      </c>
      <c r="AA346" s="644">
        <v>0.47</v>
      </c>
      <c r="AB346" s="648">
        <v>0.06</v>
      </c>
    </row>
    <row r="347" spans="1:28" ht="12.75">
      <c r="A347" s="641" t="s">
        <v>1632</v>
      </c>
      <c r="B347" s="241" t="s">
        <v>1037</v>
      </c>
      <c r="C347" s="594"/>
      <c r="D347" s="594" t="s">
        <v>24</v>
      </c>
      <c r="E347" s="581"/>
      <c r="F347" s="581"/>
      <c r="G347" s="76"/>
      <c r="H347" s="581"/>
      <c r="I347" s="581" t="s">
        <v>24</v>
      </c>
      <c r="J347" s="581" t="s">
        <v>24</v>
      </c>
      <c r="K347" s="581" t="s">
        <v>24</v>
      </c>
      <c r="L347" s="581"/>
      <c r="M347" s="581" t="s">
        <v>277</v>
      </c>
      <c r="N347" s="581" t="s">
        <v>1065</v>
      </c>
      <c r="O347" s="581" t="s">
        <v>28</v>
      </c>
      <c r="P347" s="581" t="s">
        <v>1016</v>
      </c>
      <c r="Q347" s="581">
        <v>0.53</v>
      </c>
      <c r="R347" s="581" t="s">
        <v>866</v>
      </c>
      <c r="S347" s="581"/>
      <c r="T347" s="581">
        <v>8</v>
      </c>
      <c r="U347" s="581"/>
      <c r="V347" s="581"/>
      <c r="W347" s="581"/>
      <c r="X347" s="581"/>
      <c r="Y347" s="581"/>
      <c r="Z347" s="644">
        <v>0.11</v>
      </c>
      <c r="AA347" s="644">
        <v>0.82</v>
      </c>
      <c r="AB347" s="648">
        <v>0.07</v>
      </c>
    </row>
    <row r="348" spans="1:28" ht="12.75">
      <c r="A348" s="641" t="s">
        <v>1633</v>
      </c>
      <c r="B348" s="241" t="s">
        <v>1038</v>
      </c>
      <c r="C348" s="594"/>
      <c r="D348" s="594" t="s">
        <v>24</v>
      </c>
      <c r="E348" s="581"/>
      <c r="F348" s="581"/>
      <c r="G348" s="76"/>
      <c r="H348" s="581"/>
      <c r="I348" s="581" t="s">
        <v>24</v>
      </c>
      <c r="J348" s="581" t="s">
        <v>24</v>
      </c>
      <c r="K348" s="581" t="s">
        <v>24</v>
      </c>
      <c r="L348" s="581"/>
      <c r="M348" s="581" t="s">
        <v>277</v>
      </c>
      <c r="N348" s="581" t="s">
        <v>1065</v>
      </c>
      <c r="O348" s="581" t="s">
        <v>28</v>
      </c>
      <c r="P348" s="581" t="s">
        <v>1016</v>
      </c>
      <c r="Q348" s="581">
        <v>0.53</v>
      </c>
      <c r="R348" s="581" t="s">
        <v>866</v>
      </c>
      <c r="S348" s="581"/>
      <c r="T348" s="581">
        <v>8</v>
      </c>
      <c r="U348" s="581"/>
      <c r="V348" s="581"/>
      <c r="W348" s="581"/>
      <c r="X348" s="581"/>
      <c r="Y348" s="581"/>
      <c r="Z348" s="644">
        <v>0.03</v>
      </c>
      <c r="AA348" s="644">
        <v>0.92</v>
      </c>
      <c r="AB348" s="648">
        <v>0.05</v>
      </c>
    </row>
    <row r="349" spans="1:28" ht="13.5" thickBot="1">
      <c r="A349" s="678" t="s">
        <v>1634</v>
      </c>
      <c r="B349" s="679" t="s">
        <v>1039</v>
      </c>
      <c r="C349" s="594"/>
      <c r="D349" s="79" t="s">
        <v>24</v>
      </c>
      <c r="E349" s="586"/>
      <c r="F349" s="586"/>
      <c r="G349" s="77"/>
      <c r="H349" s="586"/>
      <c r="I349" s="586" t="s">
        <v>24</v>
      </c>
      <c r="J349" s="586" t="s">
        <v>24</v>
      </c>
      <c r="K349" s="586" t="s">
        <v>24</v>
      </c>
      <c r="L349" s="593"/>
      <c r="M349" s="593" t="s">
        <v>277</v>
      </c>
      <c r="N349" s="593" t="s">
        <v>1065</v>
      </c>
      <c r="O349" s="586" t="s">
        <v>28</v>
      </c>
      <c r="P349" s="593" t="s">
        <v>1016</v>
      </c>
      <c r="Q349" s="593">
        <v>0.53</v>
      </c>
      <c r="R349" s="593" t="s">
        <v>866</v>
      </c>
      <c r="S349" s="593"/>
      <c r="T349" s="593">
        <v>8</v>
      </c>
      <c r="U349" s="593"/>
      <c r="V349" s="593"/>
      <c r="W349" s="593"/>
      <c r="X349" s="593"/>
      <c r="Y349" s="593"/>
      <c r="Z349" s="680">
        <v>0.49</v>
      </c>
      <c r="AA349" s="680">
        <v>0.37</v>
      </c>
      <c r="AB349" s="681">
        <v>0.14</v>
      </c>
    </row>
    <row r="350" spans="1:28" ht="12.75">
      <c r="A350" s="683" t="s">
        <v>1635</v>
      </c>
      <c r="B350" s="684" t="s">
        <v>1083</v>
      </c>
      <c r="C350" s="575"/>
      <c r="D350" s="643" t="s">
        <v>24</v>
      </c>
      <c r="E350" s="575"/>
      <c r="F350" s="575"/>
      <c r="G350" s="75"/>
      <c r="H350" s="575"/>
      <c r="I350" s="575" t="s">
        <v>24</v>
      </c>
      <c r="J350" s="575" t="s">
        <v>24</v>
      </c>
      <c r="K350" s="575" t="s">
        <v>24</v>
      </c>
      <c r="L350" s="575"/>
      <c r="M350" s="575" t="s">
        <v>1061</v>
      </c>
      <c r="N350" s="658" t="s">
        <v>1089</v>
      </c>
      <c r="O350" s="621" t="s">
        <v>285</v>
      </c>
      <c r="P350" s="658" t="s">
        <v>286</v>
      </c>
      <c r="Q350" s="658">
        <v>0.544</v>
      </c>
      <c r="R350" s="658" t="s">
        <v>1090</v>
      </c>
      <c r="S350" s="575"/>
      <c r="T350" s="658">
        <v>7</v>
      </c>
      <c r="U350" s="575"/>
      <c r="V350" s="575"/>
      <c r="W350" s="575"/>
      <c r="X350" s="575"/>
      <c r="Y350" s="575"/>
      <c r="Z350" s="688">
        <v>0.142</v>
      </c>
      <c r="AA350" s="688">
        <v>0.807</v>
      </c>
      <c r="AB350" s="689">
        <v>0.051</v>
      </c>
    </row>
    <row r="351" spans="1:28" ht="12.75">
      <c r="A351" s="685" t="s">
        <v>1636</v>
      </c>
      <c r="B351" s="682" t="s">
        <v>1084</v>
      </c>
      <c r="C351" s="581"/>
      <c r="D351" s="594" t="s">
        <v>24</v>
      </c>
      <c r="E351" s="581"/>
      <c r="F351" s="581"/>
      <c r="G351" s="76"/>
      <c r="H351" s="581"/>
      <c r="I351" s="581" t="s">
        <v>24</v>
      </c>
      <c r="J351" s="581" t="s">
        <v>24</v>
      </c>
      <c r="K351" s="581" t="s">
        <v>24</v>
      </c>
      <c r="L351" s="581"/>
      <c r="M351" s="581" t="s">
        <v>1061</v>
      </c>
      <c r="N351" s="581" t="s">
        <v>1089</v>
      </c>
      <c r="O351" s="78" t="s">
        <v>285</v>
      </c>
      <c r="P351" s="581" t="s">
        <v>286</v>
      </c>
      <c r="Q351" s="581">
        <v>0.544</v>
      </c>
      <c r="R351" s="581" t="s">
        <v>1090</v>
      </c>
      <c r="S351" s="581"/>
      <c r="T351" s="581">
        <v>7</v>
      </c>
      <c r="U351" s="581"/>
      <c r="V351" s="581"/>
      <c r="W351" s="581"/>
      <c r="X351" s="581"/>
      <c r="Y351" s="581"/>
      <c r="Z351" s="690">
        <v>0.669</v>
      </c>
      <c r="AA351" s="690">
        <v>0.149</v>
      </c>
      <c r="AB351" s="691">
        <v>0.189</v>
      </c>
    </row>
    <row r="352" spans="1:28" ht="12.75">
      <c r="A352" s="685" t="s">
        <v>1637</v>
      </c>
      <c r="B352" s="682" t="s">
        <v>1085</v>
      </c>
      <c r="C352" s="581"/>
      <c r="D352" s="594" t="s">
        <v>24</v>
      </c>
      <c r="E352" s="581"/>
      <c r="F352" s="581"/>
      <c r="G352" s="76"/>
      <c r="H352" s="581"/>
      <c r="I352" s="581" t="s">
        <v>24</v>
      </c>
      <c r="J352" s="581" t="s">
        <v>24</v>
      </c>
      <c r="K352" s="581" t="s">
        <v>24</v>
      </c>
      <c r="L352" s="581"/>
      <c r="M352" s="581" t="s">
        <v>1061</v>
      </c>
      <c r="N352" s="581" t="s">
        <v>1089</v>
      </c>
      <c r="O352" s="78" t="s">
        <v>285</v>
      </c>
      <c r="P352" s="581" t="s">
        <v>286</v>
      </c>
      <c r="Q352" s="581">
        <v>0.544</v>
      </c>
      <c r="R352" s="581" t="s">
        <v>1090</v>
      </c>
      <c r="S352" s="581"/>
      <c r="T352" s="581">
        <v>7</v>
      </c>
      <c r="U352" s="581"/>
      <c r="V352" s="581"/>
      <c r="W352" s="581"/>
      <c r="X352" s="581"/>
      <c r="Y352" s="581"/>
      <c r="Z352" s="690">
        <v>0.469</v>
      </c>
      <c r="AA352" s="690">
        <v>0.459</v>
      </c>
      <c r="AB352" s="691">
        <v>0.072</v>
      </c>
    </row>
    <row r="353" spans="1:28" ht="12.75">
      <c r="A353" s="685" t="s">
        <v>1638</v>
      </c>
      <c r="B353" s="682" t="s">
        <v>1086</v>
      </c>
      <c r="C353" s="581"/>
      <c r="D353" s="594" t="s">
        <v>24</v>
      </c>
      <c r="E353" s="581"/>
      <c r="F353" s="581"/>
      <c r="G353" s="76"/>
      <c r="H353" s="581"/>
      <c r="I353" s="581" t="s">
        <v>24</v>
      </c>
      <c r="J353" s="581" t="s">
        <v>24</v>
      </c>
      <c r="K353" s="581" t="s">
        <v>24</v>
      </c>
      <c r="L353" s="581"/>
      <c r="M353" s="581" t="s">
        <v>1061</v>
      </c>
      <c r="N353" s="581" t="s">
        <v>1089</v>
      </c>
      <c r="O353" s="78" t="s">
        <v>285</v>
      </c>
      <c r="P353" s="581" t="s">
        <v>286</v>
      </c>
      <c r="Q353" s="581">
        <v>0.544</v>
      </c>
      <c r="R353" s="581" t="s">
        <v>1090</v>
      </c>
      <c r="S353" s="581"/>
      <c r="T353" s="581">
        <v>7</v>
      </c>
      <c r="U353" s="581"/>
      <c r="V353" s="581"/>
      <c r="W353" s="581"/>
      <c r="X353" s="581"/>
      <c r="Y353" s="581"/>
      <c r="Z353" s="690">
        <v>0.298</v>
      </c>
      <c r="AA353" s="690">
        <v>0.592</v>
      </c>
      <c r="AB353" s="691">
        <v>0.11</v>
      </c>
    </row>
    <row r="354" spans="1:28" ht="12.75">
      <c r="A354" s="685" t="s">
        <v>1639</v>
      </c>
      <c r="B354" s="682" t="s">
        <v>1087</v>
      </c>
      <c r="C354" s="581"/>
      <c r="D354" s="594" t="s">
        <v>24</v>
      </c>
      <c r="E354" s="581"/>
      <c r="F354" s="581"/>
      <c r="G354" s="76"/>
      <c r="H354" s="581"/>
      <c r="I354" s="581" t="s">
        <v>24</v>
      </c>
      <c r="J354" s="581" t="s">
        <v>24</v>
      </c>
      <c r="K354" s="581" t="s">
        <v>24</v>
      </c>
      <c r="L354" s="581"/>
      <c r="M354" s="581" t="s">
        <v>1061</v>
      </c>
      <c r="N354" s="581" t="s">
        <v>1089</v>
      </c>
      <c r="O354" s="78" t="s">
        <v>285</v>
      </c>
      <c r="P354" s="581" t="s">
        <v>286</v>
      </c>
      <c r="Q354" s="581">
        <v>0.544</v>
      </c>
      <c r="R354" s="581" t="s">
        <v>1090</v>
      </c>
      <c r="S354" s="581"/>
      <c r="T354" s="581">
        <v>7</v>
      </c>
      <c r="U354" s="581"/>
      <c r="V354" s="581"/>
      <c r="W354" s="581"/>
      <c r="X354" s="581"/>
      <c r="Y354" s="581"/>
      <c r="Z354" s="690">
        <v>0.532</v>
      </c>
      <c r="AA354" s="690">
        <v>0.334</v>
      </c>
      <c r="AB354" s="691">
        <v>0.134</v>
      </c>
    </row>
    <row r="355" spans="1:28" ht="13.5" thickBot="1">
      <c r="A355" s="686" t="s">
        <v>1640</v>
      </c>
      <c r="B355" s="687" t="s">
        <v>1088</v>
      </c>
      <c r="C355" s="586"/>
      <c r="D355" s="79" t="s">
        <v>24</v>
      </c>
      <c r="E355" s="586"/>
      <c r="F355" s="586"/>
      <c r="G355" s="77"/>
      <c r="H355" s="586"/>
      <c r="I355" s="586" t="s">
        <v>24</v>
      </c>
      <c r="J355" s="586" t="s">
        <v>24</v>
      </c>
      <c r="K355" s="586" t="s">
        <v>24</v>
      </c>
      <c r="L355" s="586"/>
      <c r="M355" s="586" t="s">
        <v>1061</v>
      </c>
      <c r="N355" s="586" t="s">
        <v>1089</v>
      </c>
      <c r="O355" s="79" t="s">
        <v>285</v>
      </c>
      <c r="P355" s="586" t="s">
        <v>286</v>
      </c>
      <c r="Q355" s="586">
        <v>0.544</v>
      </c>
      <c r="R355" s="586" t="s">
        <v>1090</v>
      </c>
      <c r="S355" s="586"/>
      <c r="T355" s="586">
        <v>7</v>
      </c>
      <c r="U355" s="586"/>
      <c r="V355" s="586"/>
      <c r="W355" s="586"/>
      <c r="X355" s="586"/>
      <c r="Y355" s="586"/>
      <c r="Z355" s="692">
        <v>0.052</v>
      </c>
      <c r="AA355" s="692">
        <v>0.922</v>
      </c>
      <c r="AB355" s="693">
        <v>0.026</v>
      </c>
    </row>
  </sheetData>
  <sheetProtection password="DB33" sheet="1"/>
  <mergeCells count="16">
    <mergeCell ref="W9:Y9"/>
    <mergeCell ref="Z9:AB9"/>
    <mergeCell ref="C10:H10"/>
    <mergeCell ref="L10:M10"/>
    <mergeCell ref="W10:Y10"/>
    <mergeCell ref="Z10:AB10"/>
    <mergeCell ref="D9:E9"/>
    <mergeCell ref="I11:K11"/>
    <mergeCell ref="L11:L12"/>
    <mergeCell ref="M11:M12"/>
    <mergeCell ref="C11:C12"/>
    <mergeCell ref="D11:D12"/>
    <mergeCell ref="E11:E12"/>
    <mergeCell ref="F11:F12"/>
    <mergeCell ref="G11:G12"/>
    <mergeCell ref="H11:H12"/>
  </mergeCells>
  <printOptions/>
  <pageMargins left="0.7" right="0.7" top="0.787401575" bottom="0.787401575" header="0.3" footer="0.3"/>
  <pageSetup horizontalDpi="600" verticalDpi="600" orientation="landscape" paperSize="8" scale="54" r:id="rId1"/>
  <rowBreaks count="2" manualBreakCount="2">
    <brk id="73" max="24" man="1"/>
    <brk id="153" max="24" man="1"/>
  </rowBreaks>
</worksheet>
</file>

<file path=xl/worksheets/sheet11.xml><?xml version="1.0" encoding="utf-8"?>
<worksheet xmlns="http://schemas.openxmlformats.org/spreadsheetml/2006/main" xmlns:r="http://schemas.openxmlformats.org/officeDocument/2006/relationships">
  <dimension ref="A1:AL406"/>
  <sheetViews>
    <sheetView zoomScale="80" zoomScaleNormal="80" zoomScalePageLayoutView="0" workbookViewId="0" topLeftCell="A1">
      <pane xSplit="4" ySplit="1" topLeftCell="E273" activePane="bottomRight" state="frozen"/>
      <selection pane="topLeft" activeCell="A1" sqref="A1"/>
      <selection pane="topRight" activeCell="E1" sqref="E1"/>
      <selection pane="bottomLeft" activeCell="A2" sqref="A2"/>
      <selection pane="bottomRight" activeCell="AF289" sqref="AF289"/>
    </sheetView>
  </sheetViews>
  <sheetFormatPr defaultColWidth="9.140625" defaultRowHeight="12.75"/>
  <cols>
    <col min="1" max="1" width="16.7109375" style="55" bestFit="1" customWidth="1"/>
    <col min="2" max="2" width="23.421875" style="55" customWidth="1"/>
    <col min="3" max="3" width="11.7109375" style="55" bestFit="1" customWidth="1"/>
    <col min="4" max="4" width="7.28125" style="55" bestFit="1" customWidth="1"/>
    <col min="5" max="5" width="9.140625" style="55" bestFit="1" customWidth="1"/>
    <col min="6" max="6" width="9.421875" style="55" bestFit="1" customWidth="1"/>
    <col min="7" max="7" width="9.7109375" style="55" bestFit="1" customWidth="1"/>
    <col min="8" max="8" width="10.00390625" style="55" bestFit="1" customWidth="1"/>
    <col min="9" max="9" width="10.140625" style="55" bestFit="1" customWidth="1"/>
    <col min="10" max="10" width="9.28125" style="55" bestFit="1" customWidth="1"/>
    <col min="11" max="11" width="17.140625" style="55" bestFit="1" customWidth="1"/>
    <col min="12" max="12" width="9.421875" style="55" bestFit="1" customWidth="1"/>
    <col min="13" max="13" width="9.7109375" style="55" bestFit="1" customWidth="1"/>
    <col min="14" max="14" width="10.00390625" style="55" bestFit="1" customWidth="1"/>
    <col min="15" max="15" width="10.140625" style="55" bestFit="1" customWidth="1"/>
    <col min="16" max="16" width="9.28125" style="55" bestFit="1" customWidth="1"/>
    <col min="17" max="17" width="9.140625" style="55" bestFit="1" customWidth="1"/>
    <col min="18" max="18" width="9.421875" style="55" bestFit="1" customWidth="1"/>
    <col min="19" max="19" width="9.7109375" style="55" bestFit="1" customWidth="1"/>
    <col min="20" max="20" width="10.00390625" style="55" bestFit="1" customWidth="1"/>
    <col min="21" max="21" width="10.140625" style="55" bestFit="1" customWidth="1"/>
    <col min="22" max="22" width="9.28125" style="55" bestFit="1" customWidth="1"/>
    <col min="23" max="23" width="9.140625" style="55" bestFit="1" customWidth="1"/>
    <col min="24" max="24" width="9.421875" style="55" bestFit="1" customWidth="1"/>
    <col min="25" max="25" width="9.7109375" style="55" bestFit="1" customWidth="1"/>
    <col min="26" max="26" width="10.00390625" style="55" bestFit="1" customWidth="1"/>
    <col min="27" max="27" width="10.140625" style="55" bestFit="1" customWidth="1"/>
    <col min="28" max="28" width="9.28125" style="55" bestFit="1" customWidth="1"/>
    <col min="29" max="29" width="9.140625" style="59" customWidth="1"/>
    <col min="30" max="30" width="17.140625" style="59" bestFit="1" customWidth="1"/>
    <col min="31" max="31" width="9.140625" style="59" customWidth="1"/>
    <col min="32" max="16384" width="9.140625" style="55" customWidth="1"/>
  </cols>
  <sheetData>
    <row r="1" spans="1:31" s="178" customFormat="1" ht="12.75">
      <c r="A1" s="181" t="s">
        <v>652</v>
      </c>
      <c r="B1" s="181" t="s">
        <v>653</v>
      </c>
      <c r="C1" s="195" t="s">
        <v>654</v>
      </c>
      <c r="D1" s="196" t="s">
        <v>607</v>
      </c>
      <c r="E1" s="197" t="s">
        <v>655</v>
      </c>
      <c r="F1" s="207" t="s">
        <v>656</v>
      </c>
      <c r="G1" s="197" t="s">
        <v>657</v>
      </c>
      <c r="H1" s="207" t="s">
        <v>658</v>
      </c>
      <c r="I1" s="198" t="s">
        <v>659</v>
      </c>
      <c r="J1" s="208" t="s">
        <v>660</v>
      </c>
      <c r="K1" s="199" t="s">
        <v>661</v>
      </c>
      <c r="L1" s="209" t="s">
        <v>662</v>
      </c>
      <c r="M1" s="199" t="s">
        <v>663</v>
      </c>
      <c r="N1" s="209" t="s">
        <v>664</v>
      </c>
      <c r="O1" s="200" t="s">
        <v>665</v>
      </c>
      <c r="P1" s="228" t="s">
        <v>666</v>
      </c>
      <c r="Q1" s="201" t="s">
        <v>667</v>
      </c>
      <c r="R1" s="210" t="s">
        <v>668</v>
      </c>
      <c r="S1" s="201" t="s">
        <v>669</v>
      </c>
      <c r="T1" s="210" t="s">
        <v>670</v>
      </c>
      <c r="U1" s="202" t="s">
        <v>671</v>
      </c>
      <c r="V1" s="229" t="s">
        <v>672</v>
      </c>
      <c r="W1" s="203" t="s">
        <v>673</v>
      </c>
      <c r="X1" s="211" t="s">
        <v>674</v>
      </c>
      <c r="Y1" s="203" t="s">
        <v>675</v>
      </c>
      <c r="Z1" s="211" t="s">
        <v>676</v>
      </c>
      <c r="AA1" s="204" t="s">
        <v>677</v>
      </c>
      <c r="AB1" s="230" t="s">
        <v>678</v>
      </c>
      <c r="AC1" s="182"/>
      <c r="AD1" s="182"/>
      <c r="AE1" s="178" t="s">
        <v>791</v>
      </c>
    </row>
    <row r="2" spans="1:32" ht="12.75">
      <c r="A2" s="55" t="s">
        <v>56</v>
      </c>
      <c r="B2" s="55" t="s">
        <v>524</v>
      </c>
      <c r="C2" s="55">
        <v>0.21</v>
      </c>
      <c r="D2" s="55">
        <v>0.3</v>
      </c>
      <c r="E2" s="205">
        <v>1</v>
      </c>
      <c r="F2" s="205">
        <v>1</v>
      </c>
      <c r="G2" s="205">
        <v>1</v>
      </c>
      <c r="H2" s="205">
        <v>1</v>
      </c>
      <c r="I2" s="205">
        <v>1</v>
      </c>
      <c r="J2" s="205">
        <v>1</v>
      </c>
      <c r="K2" s="55">
        <v>300</v>
      </c>
      <c r="L2" s="55">
        <v>2000</v>
      </c>
      <c r="M2" s="55">
        <v>300</v>
      </c>
      <c r="N2" s="55">
        <v>2800</v>
      </c>
      <c r="O2" s="55">
        <f aca="true" t="shared" si="0" ref="O2:O33">ROUNDUP(P2*C2,2)</f>
        <v>0.93</v>
      </c>
      <c r="P2" s="55">
        <v>4.4</v>
      </c>
      <c r="Q2" s="55">
        <v>300</v>
      </c>
      <c r="R2" s="55">
        <v>3000</v>
      </c>
      <c r="S2" s="55">
        <v>300</v>
      </c>
      <c r="T2" s="55">
        <v>5500</v>
      </c>
      <c r="U2" s="55">
        <f aca="true" t="shared" si="1" ref="U2:U33">ROUNDUP(V2*C2,2)</f>
        <v>1.62</v>
      </c>
      <c r="V2" s="55">
        <v>7.7</v>
      </c>
      <c r="W2" s="55">
        <v>300</v>
      </c>
      <c r="X2" s="55">
        <v>3500</v>
      </c>
      <c r="Y2" s="55">
        <v>300</v>
      </c>
      <c r="Z2" s="55">
        <v>5200</v>
      </c>
      <c r="AA2" s="55">
        <f aca="true" t="shared" si="2" ref="AA2:AA65">ROUNDUP(AB2*C2,2)</f>
        <v>2.92</v>
      </c>
      <c r="AB2" s="55">
        <v>13.9</v>
      </c>
      <c r="AE2" s="55">
        <v>25</v>
      </c>
      <c r="AF2" s="55">
        <v>1</v>
      </c>
    </row>
    <row r="3" spans="1:32" ht="12.75">
      <c r="A3" s="55" t="s">
        <v>57</v>
      </c>
      <c r="B3" s="55" t="s">
        <v>526</v>
      </c>
      <c r="C3" s="55">
        <v>0.21</v>
      </c>
      <c r="D3" s="55">
        <v>0.3</v>
      </c>
      <c r="E3" s="205">
        <v>1</v>
      </c>
      <c r="F3" s="205">
        <v>1</v>
      </c>
      <c r="G3" s="205">
        <v>1</v>
      </c>
      <c r="H3" s="205">
        <v>1</v>
      </c>
      <c r="I3" s="205">
        <v>1</v>
      </c>
      <c r="J3" s="205">
        <v>1</v>
      </c>
      <c r="K3" s="55">
        <v>300</v>
      </c>
      <c r="L3" s="55">
        <v>2000</v>
      </c>
      <c r="M3" s="55">
        <v>300</v>
      </c>
      <c r="N3" s="55">
        <v>2800</v>
      </c>
      <c r="O3" s="55">
        <f t="shared" si="0"/>
        <v>0.93</v>
      </c>
      <c r="P3" s="55">
        <v>4.4</v>
      </c>
      <c r="Q3" s="55">
        <v>300</v>
      </c>
      <c r="R3" s="55">
        <v>3000</v>
      </c>
      <c r="S3" s="55">
        <v>300</v>
      </c>
      <c r="T3" s="55">
        <v>5500</v>
      </c>
      <c r="U3" s="55">
        <f t="shared" si="1"/>
        <v>1.62</v>
      </c>
      <c r="V3" s="55">
        <v>7.7</v>
      </c>
      <c r="W3" s="55">
        <v>300</v>
      </c>
      <c r="X3" s="55">
        <v>3500</v>
      </c>
      <c r="Y3" s="55">
        <v>300</v>
      </c>
      <c r="Z3" s="55">
        <v>5200</v>
      </c>
      <c r="AA3" s="55">
        <f t="shared" si="2"/>
        <v>2.92</v>
      </c>
      <c r="AB3" s="55">
        <v>13.9</v>
      </c>
      <c r="AE3" s="55">
        <v>28</v>
      </c>
      <c r="AF3" s="55">
        <v>2</v>
      </c>
    </row>
    <row r="4" spans="1:32" ht="12.75">
      <c r="A4" s="55" t="s">
        <v>58</v>
      </c>
      <c r="B4" s="55" t="s">
        <v>538</v>
      </c>
      <c r="C4" s="55">
        <v>0.21</v>
      </c>
      <c r="D4" s="55">
        <v>0.3</v>
      </c>
      <c r="E4" s="205">
        <v>1</v>
      </c>
      <c r="F4" s="205">
        <v>1</v>
      </c>
      <c r="G4" s="205">
        <v>1</v>
      </c>
      <c r="H4" s="205">
        <v>1</v>
      </c>
      <c r="I4" s="205">
        <v>1</v>
      </c>
      <c r="J4" s="205">
        <v>1</v>
      </c>
      <c r="K4" s="55">
        <v>300</v>
      </c>
      <c r="L4" s="55">
        <v>2000</v>
      </c>
      <c r="M4" s="55">
        <v>300</v>
      </c>
      <c r="N4" s="55">
        <v>2800</v>
      </c>
      <c r="O4" s="55">
        <f t="shared" si="0"/>
        <v>0.93</v>
      </c>
      <c r="P4" s="55">
        <v>4.4</v>
      </c>
      <c r="Q4" s="55">
        <v>300</v>
      </c>
      <c r="R4" s="55">
        <v>3000</v>
      </c>
      <c r="S4" s="55">
        <v>300</v>
      </c>
      <c r="T4" s="55">
        <v>5500</v>
      </c>
      <c r="U4" s="55">
        <f t="shared" si="1"/>
        <v>1.62</v>
      </c>
      <c r="V4" s="55">
        <v>7.7</v>
      </c>
      <c r="W4" s="55">
        <v>300</v>
      </c>
      <c r="X4" s="55">
        <v>3500</v>
      </c>
      <c r="Y4" s="55">
        <v>300</v>
      </c>
      <c r="Z4" s="55">
        <v>5200</v>
      </c>
      <c r="AA4" s="55">
        <f t="shared" si="2"/>
        <v>2.92</v>
      </c>
      <c r="AB4" s="55">
        <v>13.9</v>
      </c>
      <c r="AE4" s="55">
        <v>42</v>
      </c>
      <c r="AF4" s="55">
        <v>3</v>
      </c>
    </row>
    <row r="5" spans="1:32" ht="12.75">
      <c r="A5" s="55" t="s">
        <v>59</v>
      </c>
      <c r="B5" s="55" t="s">
        <v>530</v>
      </c>
      <c r="C5" s="55">
        <v>0.21</v>
      </c>
      <c r="D5" s="55">
        <v>0.3</v>
      </c>
      <c r="E5" s="205">
        <v>1</v>
      </c>
      <c r="F5" s="205">
        <v>1</v>
      </c>
      <c r="G5" s="205">
        <v>1</v>
      </c>
      <c r="H5" s="205">
        <v>1</v>
      </c>
      <c r="I5" s="205">
        <v>1</v>
      </c>
      <c r="J5" s="205">
        <v>1</v>
      </c>
      <c r="K5" s="55">
        <v>300</v>
      </c>
      <c r="L5" s="55">
        <v>2000</v>
      </c>
      <c r="M5" s="55">
        <v>300</v>
      </c>
      <c r="N5" s="55">
        <v>2800</v>
      </c>
      <c r="O5" s="55">
        <f t="shared" si="0"/>
        <v>0.93</v>
      </c>
      <c r="P5" s="55">
        <v>4.4</v>
      </c>
      <c r="Q5" s="55">
        <v>300</v>
      </c>
      <c r="R5" s="55">
        <v>3000</v>
      </c>
      <c r="S5" s="55">
        <v>300</v>
      </c>
      <c r="T5" s="55">
        <v>5500</v>
      </c>
      <c r="U5" s="55">
        <f t="shared" si="1"/>
        <v>1.62</v>
      </c>
      <c r="V5" s="55">
        <v>7.7</v>
      </c>
      <c r="W5" s="55">
        <v>300</v>
      </c>
      <c r="X5" s="55">
        <v>3500</v>
      </c>
      <c r="Y5" s="55">
        <v>300</v>
      </c>
      <c r="Z5" s="55">
        <v>5200</v>
      </c>
      <c r="AA5" s="55">
        <f t="shared" si="2"/>
        <v>2.92</v>
      </c>
      <c r="AB5" s="55">
        <v>13.9</v>
      </c>
      <c r="AE5" s="55">
        <v>50</v>
      </c>
      <c r="AF5" s="55">
        <v>4</v>
      </c>
    </row>
    <row r="6" spans="1:28" ht="12.75">
      <c r="A6" s="55" t="s">
        <v>60</v>
      </c>
      <c r="B6" s="55" t="s">
        <v>531</v>
      </c>
      <c r="C6" s="55">
        <v>0.21</v>
      </c>
      <c r="D6" s="55">
        <v>0.3</v>
      </c>
      <c r="E6" s="205">
        <v>1</v>
      </c>
      <c r="F6" s="205">
        <v>1</v>
      </c>
      <c r="G6" s="205">
        <v>1</v>
      </c>
      <c r="H6" s="205">
        <v>1</v>
      </c>
      <c r="I6" s="205">
        <v>1</v>
      </c>
      <c r="J6" s="205">
        <v>1</v>
      </c>
      <c r="K6" s="55">
        <v>300</v>
      </c>
      <c r="L6" s="55">
        <v>2000</v>
      </c>
      <c r="M6" s="55">
        <v>300</v>
      </c>
      <c r="N6" s="55">
        <v>2800</v>
      </c>
      <c r="O6" s="55">
        <f t="shared" si="0"/>
        <v>0.93</v>
      </c>
      <c r="P6" s="55">
        <v>4.4</v>
      </c>
      <c r="Q6" s="55">
        <v>300</v>
      </c>
      <c r="R6" s="55">
        <v>3000</v>
      </c>
      <c r="S6" s="55">
        <v>300</v>
      </c>
      <c r="T6" s="55">
        <v>5500</v>
      </c>
      <c r="U6" s="55">
        <f t="shared" si="1"/>
        <v>1.62</v>
      </c>
      <c r="V6" s="55">
        <v>7.7</v>
      </c>
      <c r="W6" s="55">
        <v>300</v>
      </c>
      <c r="X6" s="55">
        <v>3500</v>
      </c>
      <c r="Y6" s="55">
        <v>300</v>
      </c>
      <c r="Z6" s="55">
        <v>5200</v>
      </c>
      <c r="AA6" s="55">
        <f t="shared" si="2"/>
        <v>2.92</v>
      </c>
      <c r="AB6" s="55">
        <v>13.9</v>
      </c>
    </row>
    <row r="7" spans="1:28" ht="12.75">
      <c r="A7" s="55" t="s">
        <v>61</v>
      </c>
      <c r="B7" s="55" t="s">
        <v>529</v>
      </c>
      <c r="C7" s="55">
        <v>0.21</v>
      </c>
      <c r="D7" s="55">
        <v>0.3</v>
      </c>
      <c r="E7" s="205">
        <v>1</v>
      </c>
      <c r="F7" s="205">
        <v>1</v>
      </c>
      <c r="G7" s="205">
        <v>1</v>
      </c>
      <c r="H7" s="205">
        <v>1</v>
      </c>
      <c r="I7" s="205">
        <v>1</v>
      </c>
      <c r="J7" s="205">
        <v>1</v>
      </c>
      <c r="K7" s="55">
        <v>300</v>
      </c>
      <c r="L7" s="55">
        <v>2000</v>
      </c>
      <c r="M7" s="55">
        <v>300</v>
      </c>
      <c r="N7" s="55">
        <v>2800</v>
      </c>
      <c r="O7" s="55">
        <f t="shared" si="0"/>
        <v>0.93</v>
      </c>
      <c r="P7" s="55">
        <v>4.4</v>
      </c>
      <c r="Q7" s="55">
        <v>300</v>
      </c>
      <c r="R7" s="55">
        <v>3000</v>
      </c>
      <c r="S7" s="55">
        <v>300</v>
      </c>
      <c r="T7" s="55">
        <v>5500</v>
      </c>
      <c r="U7" s="55">
        <f t="shared" si="1"/>
        <v>1.62</v>
      </c>
      <c r="V7" s="55">
        <v>7.7</v>
      </c>
      <c r="W7" s="55">
        <v>300</v>
      </c>
      <c r="X7" s="55">
        <v>3500</v>
      </c>
      <c r="Y7" s="55">
        <v>300</v>
      </c>
      <c r="Z7" s="55">
        <v>5200</v>
      </c>
      <c r="AA7" s="55">
        <f>ROUNDUP(AB7*C7,2)</f>
        <v>2.92</v>
      </c>
      <c r="AB7" s="55">
        <v>13.9</v>
      </c>
    </row>
    <row r="8" spans="1:28" ht="12.75">
      <c r="A8" s="55" t="s">
        <v>62</v>
      </c>
      <c r="B8" s="55" t="s">
        <v>527</v>
      </c>
      <c r="C8" s="55">
        <v>0.21</v>
      </c>
      <c r="D8" s="55">
        <v>0.3</v>
      </c>
      <c r="E8" s="205">
        <v>1</v>
      </c>
      <c r="F8" s="205">
        <v>1</v>
      </c>
      <c r="G8" s="205">
        <v>1</v>
      </c>
      <c r="H8" s="205">
        <v>1</v>
      </c>
      <c r="I8" s="205">
        <v>1</v>
      </c>
      <c r="J8" s="205">
        <v>1</v>
      </c>
      <c r="K8" s="55">
        <v>300</v>
      </c>
      <c r="L8" s="55">
        <v>2000</v>
      </c>
      <c r="M8" s="55">
        <v>300</v>
      </c>
      <c r="N8" s="55">
        <v>2800</v>
      </c>
      <c r="O8" s="55">
        <f t="shared" si="0"/>
        <v>0.93</v>
      </c>
      <c r="P8" s="55">
        <v>4.4</v>
      </c>
      <c r="Q8" s="55">
        <v>300</v>
      </c>
      <c r="R8" s="55">
        <v>3000</v>
      </c>
      <c r="S8" s="55">
        <v>300</v>
      </c>
      <c r="T8" s="55">
        <v>5500</v>
      </c>
      <c r="U8" s="55">
        <f t="shared" si="1"/>
        <v>1.62</v>
      </c>
      <c r="V8" s="55">
        <v>7.7</v>
      </c>
      <c r="W8" s="55">
        <v>300</v>
      </c>
      <c r="X8" s="55">
        <v>3500</v>
      </c>
      <c r="Y8" s="55">
        <v>300</v>
      </c>
      <c r="Z8" s="55">
        <v>5200</v>
      </c>
      <c r="AA8" s="55">
        <f t="shared" si="2"/>
        <v>2.92</v>
      </c>
      <c r="AB8" s="55">
        <v>13.9</v>
      </c>
    </row>
    <row r="9" spans="1:28" ht="12.75">
      <c r="A9" s="55" t="s">
        <v>63</v>
      </c>
      <c r="B9" s="55" t="s">
        <v>528</v>
      </c>
      <c r="C9" s="55">
        <v>0.21</v>
      </c>
      <c r="D9" s="55">
        <v>0.3</v>
      </c>
      <c r="E9" s="205">
        <v>1</v>
      </c>
      <c r="F9" s="205">
        <v>1</v>
      </c>
      <c r="G9" s="205">
        <v>1</v>
      </c>
      <c r="H9" s="205">
        <v>1</v>
      </c>
      <c r="I9" s="205">
        <v>1</v>
      </c>
      <c r="J9" s="205">
        <v>1</v>
      </c>
      <c r="K9" s="55">
        <v>300</v>
      </c>
      <c r="L9" s="55">
        <v>2000</v>
      </c>
      <c r="M9" s="55">
        <v>300</v>
      </c>
      <c r="N9" s="55">
        <v>2800</v>
      </c>
      <c r="O9" s="178">
        <f t="shared" si="0"/>
        <v>0.93</v>
      </c>
      <c r="P9" s="178">
        <v>4.4</v>
      </c>
      <c r="Q9" s="55">
        <v>300</v>
      </c>
      <c r="R9" s="55">
        <v>3000</v>
      </c>
      <c r="S9" s="55">
        <v>300</v>
      </c>
      <c r="T9" s="55">
        <v>5500</v>
      </c>
      <c r="U9" s="55">
        <f t="shared" si="1"/>
        <v>1.62</v>
      </c>
      <c r="V9" s="55">
        <v>7.7</v>
      </c>
      <c r="W9" s="55">
        <v>300</v>
      </c>
      <c r="X9" s="55">
        <v>3500</v>
      </c>
      <c r="Y9" s="55">
        <v>300</v>
      </c>
      <c r="Z9" s="55">
        <v>5200</v>
      </c>
      <c r="AA9" s="55">
        <f t="shared" si="2"/>
        <v>2.92</v>
      </c>
      <c r="AB9" s="55">
        <v>13.9</v>
      </c>
    </row>
    <row r="10" spans="1:28" ht="12.75">
      <c r="A10" s="55" t="s">
        <v>64</v>
      </c>
      <c r="B10" s="55" t="s">
        <v>535</v>
      </c>
      <c r="C10" s="55">
        <v>0.21</v>
      </c>
      <c r="D10" s="55">
        <v>0.3</v>
      </c>
      <c r="E10" s="205">
        <v>1</v>
      </c>
      <c r="F10" s="205">
        <v>1</v>
      </c>
      <c r="G10" s="205">
        <v>1</v>
      </c>
      <c r="H10" s="205">
        <v>1</v>
      </c>
      <c r="I10" s="205">
        <v>1</v>
      </c>
      <c r="J10" s="205">
        <v>1</v>
      </c>
      <c r="K10" s="55">
        <v>300</v>
      </c>
      <c r="L10" s="55">
        <v>2000</v>
      </c>
      <c r="M10" s="55">
        <v>300</v>
      </c>
      <c r="N10" s="55">
        <v>2800</v>
      </c>
      <c r="O10" s="178">
        <f t="shared" si="0"/>
        <v>0.93</v>
      </c>
      <c r="P10" s="178">
        <v>4.4</v>
      </c>
      <c r="Q10" s="55">
        <v>300</v>
      </c>
      <c r="R10" s="55">
        <v>3000</v>
      </c>
      <c r="S10" s="55">
        <v>300</v>
      </c>
      <c r="T10" s="55">
        <v>5500</v>
      </c>
      <c r="U10" s="55">
        <f t="shared" si="1"/>
        <v>1.62</v>
      </c>
      <c r="V10" s="55">
        <v>7.7</v>
      </c>
      <c r="W10" s="55">
        <v>300</v>
      </c>
      <c r="X10" s="55">
        <v>3500</v>
      </c>
      <c r="Y10" s="55">
        <v>300</v>
      </c>
      <c r="Z10" s="55">
        <v>5200</v>
      </c>
      <c r="AA10" s="55">
        <f t="shared" si="2"/>
        <v>2.92</v>
      </c>
      <c r="AB10" s="55">
        <v>13.9</v>
      </c>
    </row>
    <row r="11" spans="1:28" ht="12.75">
      <c r="A11" s="55" t="s">
        <v>65</v>
      </c>
      <c r="B11" s="55" t="s">
        <v>534</v>
      </c>
      <c r="C11" s="55">
        <v>0.21</v>
      </c>
      <c r="D11" s="55">
        <v>0.3</v>
      </c>
      <c r="E11" s="205">
        <v>1</v>
      </c>
      <c r="F11" s="205">
        <v>1</v>
      </c>
      <c r="G11" s="205">
        <v>1</v>
      </c>
      <c r="H11" s="205">
        <v>1</v>
      </c>
      <c r="I11" s="205">
        <v>1</v>
      </c>
      <c r="J11" s="205">
        <v>1</v>
      </c>
      <c r="K11" s="55">
        <v>300</v>
      </c>
      <c r="L11" s="55">
        <v>2000</v>
      </c>
      <c r="M11" s="55">
        <v>300</v>
      </c>
      <c r="N11" s="55">
        <v>2800</v>
      </c>
      <c r="O11" s="178">
        <f t="shared" si="0"/>
        <v>0.93</v>
      </c>
      <c r="P11" s="178">
        <v>4.4</v>
      </c>
      <c r="Q11" s="55">
        <v>300</v>
      </c>
      <c r="R11" s="55">
        <v>3000</v>
      </c>
      <c r="S11" s="55">
        <v>300</v>
      </c>
      <c r="T11" s="55">
        <v>5500</v>
      </c>
      <c r="U11" s="55">
        <f t="shared" si="1"/>
        <v>1.62</v>
      </c>
      <c r="V11" s="55">
        <v>7.7</v>
      </c>
      <c r="W11" s="55">
        <v>300</v>
      </c>
      <c r="X11" s="55">
        <v>3500</v>
      </c>
      <c r="Y11" s="55">
        <v>300</v>
      </c>
      <c r="Z11" s="55">
        <v>5200</v>
      </c>
      <c r="AA11" s="55">
        <f t="shared" si="2"/>
        <v>2.92</v>
      </c>
      <c r="AB11" s="55">
        <v>13.9</v>
      </c>
    </row>
    <row r="12" spans="1:30" ht="12.75">
      <c r="A12" s="55" t="s">
        <v>66</v>
      </c>
      <c r="B12" s="55" t="s">
        <v>533</v>
      </c>
      <c r="C12" s="55">
        <v>0.21</v>
      </c>
      <c r="D12" s="55">
        <v>0.3</v>
      </c>
      <c r="E12" s="205">
        <v>1</v>
      </c>
      <c r="F12" s="205">
        <v>1</v>
      </c>
      <c r="G12" s="205">
        <v>1</v>
      </c>
      <c r="H12" s="205">
        <v>1</v>
      </c>
      <c r="I12" s="205">
        <v>1</v>
      </c>
      <c r="J12" s="205">
        <v>1</v>
      </c>
      <c r="K12" s="55">
        <v>300</v>
      </c>
      <c r="L12" s="55">
        <v>2000</v>
      </c>
      <c r="M12" s="55">
        <v>300</v>
      </c>
      <c r="N12" s="55">
        <v>2800</v>
      </c>
      <c r="O12" s="178">
        <f t="shared" si="0"/>
        <v>0.93</v>
      </c>
      <c r="P12" s="178">
        <v>4.4</v>
      </c>
      <c r="Q12" s="55">
        <v>300</v>
      </c>
      <c r="R12" s="55">
        <v>3000</v>
      </c>
      <c r="S12" s="55">
        <v>300</v>
      </c>
      <c r="T12" s="55">
        <v>5500</v>
      </c>
      <c r="U12" s="55">
        <f t="shared" si="1"/>
        <v>1.62</v>
      </c>
      <c r="V12" s="55">
        <v>7.7</v>
      </c>
      <c r="W12" s="55">
        <v>300</v>
      </c>
      <c r="X12" s="55">
        <v>3500</v>
      </c>
      <c r="Y12" s="55">
        <v>300</v>
      </c>
      <c r="Z12" s="55">
        <v>5200</v>
      </c>
      <c r="AA12" s="55">
        <f t="shared" si="2"/>
        <v>2.92</v>
      </c>
      <c r="AB12" s="55">
        <v>13.9</v>
      </c>
      <c r="AD12" s="412" t="e">
        <f>IF(AND($E18&lt;&gt;"",$K18&lt;&gt;""),CHOOSE(VLOOKUP($E18,limity!$AE$2:$AF$5,2,FALSE),VLOOKUP($K18,limity!$A$1:$AB$376,6,FALSE),VLOOKUP($K18,limity!$A$1:$AB$376,12,FALSE),VLOOKUP($K18,limity!$A$1:$AB$376,18,FALSE),VLOOKUP($K18,limity!$A$1:$AB$376,24,FALSE)),"")</f>
        <v>#N/A</v>
      </c>
    </row>
    <row r="13" spans="1:28" ht="12.75">
      <c r="A13" s="55" t="s">
        <v>67</v>
      </c>
      <c r="B13" s="55" t="s">
        <v>532</v>
      </c>
      <c r="C13" s="55">
        <v>0.21</v>
      </c>
      <c r="D13" s="55">
        <v>0.3</v>
      </c>
      <c r="E13" s="205">
        <v>1</v>
      </c>
      <c r="F13" s="205">
        <v>1</v>
      </c>
      <c r="G13" s="205">
        <v>1</v>
      </c>
      <c r="H13" s="205">
        <v>1</v>
      </c>
      <c r="I13" s="205">
        <v>1</v>
      </c>
      <c r="J13" s="205">
        <v>1</v>
      </c>
      <c r="K13" s="55">
        <v>300</v>
      </c>
      <c r="L13" s="55">
        <v>2000</v>
      </c>
      <c r="M13" s="55">
        <v>300</v>
      </c>
      <c r="N13" s="55">
        <v>2800</v>
      </c>
      <c r="O13" s="178">
        <f t="shared" si="0"/>
        <v>0.93</v>
      </c>
      <c r="P13" s="178">
        <v>4.4</v>
      </c>
      <c r="Q13" s="55">
        <v>300</v>
      </c>
      <c r="R13" s="55">
        <v>3000</v>
      </c>
      <c r="S13" s="55">
        <v>300</v>
      </c>
      <c r="T13" s="55">
        <v>5500</v>
      </c>
      <c r="U13" s="55">
        <f t="shared" si="1"/>
        <v>1.62</v>
      </c>
      <c r="V13" s="55">
        <v>7.7</v>
      </c>
      <c r="W13" s="55">
        <v>300</v>
      </c>
      <c r="X13" s="55">
        <v>3500</v>
      </c>
      <c r="Y13" s="55">
        <v>300</v>
      </c>
      <c r="Z13" s="55">
        <v>5200</v>
      </c>
      <c r="AA13" s="55">
        <f t="shared" si="2"/>
        <v>2.92</v>
      </c>
      <c r="AB13" s="55">
        <v>13.9</v>
      </c>
    </row>
    <row r="14" spans="1:28" ht="12.75">
      <c r="A14" s="55" t="s">
        <v>68</v>
      </c>
      <c r="B14" s="55" t="s">
        <v>537</v>
      </c>
      <c r="C14" s="55">
        <v>0.21</v>
      </c>
      <c r="D14" s="55">
        <v>0.3</v>
      </c>
      <c r="E14" s="205">
        <v>1</v>
      </c>
      <c r="F14" s="205">
        <v>1</v>
      </c>
      <c r="G14" s="205">
        <v>1</v>
      </c>
      <c r="H14" s="205">
        <v>1</v>
      </c>
      <c r="I14" s="205">
        <v>1</v>
      </c>
      <c r="J14" s="205">
        <v>1</v>
      </c>
      <c r="K14" s="55">
        <v>300</v>
      </c>
      <c r="L14" s="55">
        <v>2000</v>
      </c>
      <c r="M14" s="55">
        <v>300</v>
      </c>
      <c r="N14" s="55">
        <v>2800</v>
      </c>
      <c r="O14" s="178">
        <f t="shared" si="0"/>
        <v>0.93</v>
      </c>
      <c r="P14" s="178">
        <v>4.4</v>
      </c>
      <c r="Q14" s="55">
        <v>300</v>
      </c>
      <c r="R14" s="55">
        <v>3000</v>
      </c>
      <c r="S14" s="55">
        <v>300</v>
      </c>
      <c r="T14" s="55">
        <v>5500</v>
      </c>
      <c r="U14" s="55">
        <f t="shared" si="1"/>
        <v>1.62</v>
      </c>
      <c r="V14" s="55">
        <v>7.7</v>
      </c>
      <c r="W14" s="55">
        <v>300</v>
      </c>
      <c r="X14" s="55">
        <v>3500</v>
      </c>
      <c r="Y14" s="55">
        <v>300</v>
      </c>
      <c r="Z14" s="55">
        <v>5200</v>
      </c>
      <c r="AA14" s="55">
        <f t="shared" si="2"/>
        <v>2.92</v>
      </c>
      <c r="AB14" s="55">
        <v>13.9</v>
      </c>
    </row>
    <row r="15" spans="1:28" ht="12.75">
      <c r="A15" s="55" t="s">
        <v>69</v>
      </c>
      <c r="B15" s="55" t="s">
        <v>536</v>
      </c>
      <c r="C15" s="55">
        <v>0.21</v>
      </c>
      <c r="D15" s="55">
        <v>0.3</v>
      </c>
      <c r="E15" s="205">
        <v>1</v>
      </c>
      <c r="F15" s="205">
        <v>1</v>
      </c>
      <c r="G15" s="205">
        <v>1</v>
      </c>
      <c r="H15" s="205">
        <v>1</v>
      </c>
      <c r="I15" s="205">
        <v>1</v>
      </c>
      <c r="J15" s="205">
        <v>1</v>
      </c>
      <c r="K15" s="55">
        <v>300</v>
      </c>
      <c r="L15" s="55">
        <v>2000</v>
      </c>
      <c r="M15" s="55">
        <v>300</v>
      </c>
      <c r="N15" s="55">
        <v>2800</v>
      </c>
      <c r="O15" s="178">
        <f t="shared" si="0"/>
        <v>0.93</v>
      </c>
      <c r="P15" s="178">
        <v>4.4</v>
      </c>
      <c r="Q15" s="55">
        <v>300</v>
      </c>
      <c r="R15" s="55">
        <v>3000</v>
      </c>
      <c r="S15" s="55">
        <v>300</v>
      </c>
      <c r="T15" s="55">
        <v>5500</v>
      </c>
      <c r="U15" s="55">
        <f t="shared" si="1"/>
        <v>1.62</v>
      </c>
      <c r="V15" s="55">
        <v>7.7</v>
      </c>
      <c r="W15" s="55">
        <v>300</v>
      </c>
      <c r="X15" s="55">
        <v>3500</v>
      </c>
      <c r="Y15" s="55">
        <v>300</v>
      </c>
      <c r="Z15" s="55">
        <v>5200</v>
      </c>
      <c r="AA15" s="55">
        <f t="shared" si="2"/>
        <v>2.92</v>
      </c>
      <c r="AB15" s="55">
        <v>13.9</v>
      </c>
    </row>
    <row r="16" spans="1:28" ht="12.75">
      <c r="A16" s="55" t="s">
        <v>552</v>
      </c>
      <c r="B16" s="55" t="s">
        <v>551</v>
      </c>
      <c r="C16" s="55">
        <v>0.21</v>
      </c>
      <c r="D16" s="55">
        <v>0.3</v>
      </c>
      <c r="E16" s="205">
        <v>1</v>
      </c>
      <c r="F16" s="205">
        <v>1</v>
      </c>
      <c r="G16" s="205">
        <v>1</v>
      </c>
      <c r="H16" s="205">
        <v>1</v>
      </c>
      <c r="I16" s="205">
        <v>1</v>
      </c>
      <c r="J16" s="205">
        <v>1</v>
      </c>
      <c r="K16" s="55">
        <v>300</v>
      </c>
      <c r="L16" s="55">
        <v>2000</v>
      </c>
      <c r="M16" s="55">
        <v>300</v>
      </c>
      <c r="N16" s="55">
        <v>2800</v>
      </c>
      <c r="O16" s="178">
        <f t="shared" si="0"/>
        <v>0.93</v>
      </c>
      <c r="P16" s="178">
        <v>4.4</v>
      </c>
      <c r="Q16" s="55">
        <v>300</v>
      </c>
      <c r="R16" s="55">
        <v>3000</v>
      </c>
      <c r="S16" s="55">
        <v>300</v>
      </c>
      <c r="T16" s="55">
        <v>5500</v>
      </c>
      <c r="U16" s="55">
        <f t="shared" si="1"/>
        <v>1.62</v>
      </c>
      <c r="V16" s="55">
        <v>7.7</v>
      </c>
      <c r="W16" s="55">
        <v>300</v>
      </c>
      <c r="X16" s="55">
        <v>3500</v>
      </c>
      <c r="Y16" s="55">
        <v>300</v>
      </c>
      <c r="Z16" s="55">
        <v>5200</v>
      </c>
      <c r="AA16" s="55">
        <f t="shared" si="2"/>
        <v>2.92</v>
      </c>
      <c r="AB16" s="55">
        <v>13.9</v>
      </c>
    </row>
    <row r="17" spans="1:28" ht="12.75">
      <c r="A17" s="55" t="s">
        <v>70</v>
      </c>
      <c r="B17" s="55" t="s">
        <v>543</v>
      </c>
      <c r="C17" s="55">
        <v>0.21</v>
      </c>
      <c r="D17" s="55">
        <v>0.3</v>
      </c>
      <c r="E17" s="205">
        <v>1</v>
      </c>
      <c r="F17" s="205">
        <v>1</v>
      </c>
      <c r="G17" s="205">
        <v>1</v>
      </c>
      <c r="H17" s="205">
        <v>1</v>
      </c>
      <c r="I17" s="205">
        <v>1</v>
      </c>
      <c r="J17" s="205">
        <v>1</v>
      </c>
      <c r="K17" s="55">
        <v>300</v>
      </c>
      <c r="L17" s="55">
        <v>2000</v>
      </c>
      <c r="M17" s="55">
        <v>300</v>
      </c>
      <c r="N17" s="55">
        <v>2800</v>
      </c>
      <c r="O17" s="178">
        <f t="shared" si="0"/>
        <v>0.93</v>
      </c>
      <c r="P17" s="178">
        <v>4.4</v>
      </c>
      <c r="Q17" s="55">
        <v>300</v>
      </c>
      <c r="R17" s="55">
        <v>3000</v>
      </c>
      <c r="S17" s="55">
        <v>300</v>
      </c>
      <c r="T17" s="55">
        <v>5500</v>
      </c>
      <c r="U17" s="55">
        <f t="shared" si="1"/>
        <v>1.62</v>
      </c>
      <c r="V17" s="55">
        <v>7.7</v>
      </c>
      <c r="W17" s="55">
        <v>300</v>
      </c>
      <c r="X17" s="55">
        <v>3500</v>
      </c>
      <c r="Y17" s="55">
        <v>300</v>
      </c>
      <c r="Z17" s="55">
        <v>5200</v>
      </c>
      <c r="AA17" s="55">
        <f t="shared" si="2"/>
        <v>2.92</v>
      </c>
      <c r="AB17" s="55">
        <v>13.9</v>
      </c>
    </row>
    <row r="18" spans="1:28" ht="12.75">
      <c r="A18" s="55" t="s">
        <v>71</v>
      </c>
      <c r="B18" s="55" t="s">
        <v>542</v>
      </c>
      <c r="C18" s="55">
        <v>0.21</v>
      </c>
      <c r="D18" s="55">
        <v>0.3</v>
      </c>
      <c r="E18" s="205">
        <v>1</v>
      </c>
      <c r="F18" s="205">
        <v>1</v>
      </c>
      <c r="G18" s="205">
        <v>1</v>
      </c>
      <c r="H18" s="205">
        <v>1</v>
      </c>
      <c r="I18" s="205">
        <v>1</v>
      </c>
      <c r="J18" s="205">
        <v>1</v>
      </c>
      <c r="K18" s="55">
        <v>300</v>
      </c>
      <c r="L18" s="55">
        <v>2000</v>
      </c>
      <c r="M18" s="55">
        <v>300</v>
      </c>
      <c r="N18" s="55">
        <v>2800</v>
      </c>
      <c r="O18" s="178">
        <f t="shared" si="0"/>
        <v>0.93</v>
      </c>
      <c r="P18" s="178">
        <v>4.4</v>
      </c>
      <c r="Q18" s="55">
        <v>300</v>
      </c>
      <c r="R18" s="55">
        <v>3000</v>
      </c>
      <c r="S18" s="55">
        <v>300</v>
      </c>
      <c r="T18" s="55">
        <v>5500</v>
      </c>
      <c r="U18" s="55">
        <f t="shared" si="1"/>
        <v>1.62</v>
      </c>
      <c r="V18" s="55">
        <v>7.7</v>
      </c>
      <c r="W18" s="55">
        <v>300</v>
      </c>
      <c r="X18" s="55">
        <v>3500</v>
      </c>
      <c r="Y18" s="55">
        <v>300</v>
      </c>
      <c r="Z18" s="55">
        <v>5200</v>
      </c>
      <c r="AA18" s="55">
        <f t="shared" si="2"/>
        <v>2.92</v>
      </c>
      <c r="AB18" s="55">
        <v>13.9</v>
      </c>
    </row>
    <row r="19" spans="1:28" ht="12.75">
      <c r="A19" s="55" t="s">
        <v>546</v>
      </c>
      <c r="B19" s="55" t="s">
        <v>545</v>
      </c>
      <c r="C19" s="55">
        <v>0.21</v>
      </c>
      <c r="D19" s="55">
        <v>0.3</v>
      </c>
      <c r="E19" s="205">
        <v>1</v>
      </c>
      <c r="F19" s="205">
        <v>1</v>
      </c>
      <c r="G19" s="205">
        <v>1</v>
      </c>
      <c r="H19" s="205">
        <v>1</v>
      </c>
      <c r="I19" s="205">
        <v>1</v>
      </c>
      <c r="J19" s="205">
        <v>1</v>
      </c>
      <c r="K19" s="55">
        <v>300</v>
      </c>
      <c r="L19" s="55">
        <v>2000</v>
      </c>
      <c r="M19" s="55">
        <v>300</v>
      </c>
      <c r="N19" s="55">
        <v>2800</v>
      </c>
      <c r="O19" s="178">
        <f t="shared" si="0"/>
        <v>0.93</v>
      </c>
      <c r="P19" s="178">
        <v>4.4</v>
      </c>
      <c r="Q19" s="55">
        <v>300</v>
      </c>
      <c r="R19" s="55">
        <v>3000</v>
      </c>
      <c r="S19" s="55">
        <v>300</v>
      </c>
      <c r="T19" s="55">
        <v>5500</v>
      </c>
      <c r="U19" s="55">
        <f t="shared" si="1"/>
        <v>1.62</v>
      </c>
      <c r="V19" s="55">
        <v>7.7</v>
      </c>
      <c r="W19" s="55">
        <v>300</v>
      </c>
      <c r="X19" s="55">
        <v>3500</v>
      </c>
      <c r="Y19" s="55">
        <v>300</v>
      </c>
      <c r="Z19" s="55">
        <v>5200</v>
      </c>
      <c r="AA19" s="55">
        <f t="shared" si="2"/>
        <v>2.92</v>
      </c>
      <c r="AB19" s="55">
        <v>13.9</v>
      </c>
    </row>
    <row r="20" spans="1:28" ht="12.75">
      <c r="A20" s="55" t="s">
        <v>548</v>
      </c>
      <c r="B20" s="55" t="s">
        <v>547</v>
      </c>
      <c r="C20" s="55">
        <v>0.21</v>
      </c>
      <c r="D20" s="55">
        <v>0.3</v>
      </c>
      <c r="E20" s="205">
        <v>1</v>
      </c>
      <c r="F20" s="205">
        <v>1</v>
      </c>
      <c r="G20" s="205">
        <v>1</v>
      </c>
      <c r="H20" s="205">
        <v>1</v>
      </c>
      <c r="I20" s="205">
        <v>1</v>
      </c>
      <c r="J20" s="205">
        <v>1</v>
      </c>
      <c r="K20" s="55">
        <v>300</v>
      </c>
      <c r="L20" s="55">
        <v>2000</v>
      </c>
      <c r="M20" s="55">
        <v>300</v>
      </c>
      <c r="N20" s="55">
        <v>2800</v>
      </c>
      <c r="O20" s="178">
        <f t="shared" si="0"/>
        <v>0.93</v>
      </c>
      <c r="P20" s="178">
        <v>4.4</v>
      </c>
      <c r="Q20" s="55">
        <v>300</v>
      </c>
      <c r="R20" s="55">
        <v>3000</v>
      </c>
      <c r="S20" s="55">
        <v>300</v>
      </c>
      <c r="T20" s="55">
        <v>5500</v>
      </c>
      <c r="U20" s="55">
        <f t="shared" si="1"/>
        <v>1.62</v>
      </c>
      <c r="V20" s="55">
        <v>7.7</v>
      </c>
      <c r="W20" s="55">
        <v>300</v>
      </c>
      <c r="X20" s="55">
        <v>3500</v>
      </c>
      <c r="Y20" s="55">
        <v>300</v>
      </c>
      <c r="Z20" s="55">
        <v>5200</v>
      </c>
      <c r="AA20" s="55">
        <f t="shared" si="2"/>
        <v>2.92</v>
      </c>
      <c r="AB20" s="55">
        <v>13.9</v>
      </c>
    </row>
    <row r="21" spans="1:28" ht="12.75">
      <c r="A21" s="55" t="s">
        <v>72</v>
      </c>
      <c r="B21" s="55" t="s">
        <v>544</v>
      </c>
      <c r="C21" s="55">
        <v>0.21</v>
      </c>
      <c r="D21" s="55">
        <v>0.3</v>
      </c>
      <c r="E21" s="205">
        <v>1</v>
      </c>
      <c r="F21" s="205">
        <v>1</v>
      </c>
      <c r="G21" s="205">
        <v>1</v>
      </c>
      <c r="H21" s="205">
        <v>1</v>
      </c>
      <c r="I21" s="205">
        <v>1</v>
      </c>
      <c r="J21" s="205">
        <v>1</v>
      </c>
      <c r="K21" s="55">
        <v>300</v>
      </c>
      <c r="L21" s="55">
        <v>2000</v>
      </c>
      <c r="M21" s="55">
        <v>300</v>
      </c>
      <c r="N21" s="55">
        <v>2800</v>
      </c>
      <c r="O21" s="178">
        <f t="shared" si="0"/>
        <v>0.93</v>
      </c>
      <c r="P21" s="178">
        <v>4.4</v>
      </c>
      <c r="Q21" s="55">
        <v>300</v>
      </c>
      <c r="R21" s="55">
        <v>3000</v>
      </c>
      <c r="S21" s="55">
        <v>300</v>
      </c>
      <c r="T21" s="55">
        <v>5500</v>
      </c>
      <c r="U21" s="55">
        <f t="shared" si="1"/>
        <v>1.62</v>
      </c>
      <c r="V21" s="55">
        <v>7.7</v>
      </c>
      <c r="W21" s="55">
        <v>300</v>
      </c>
      <c r="X21" s="55">
        <v>3500</v>
      </c>
      <c r="Y21" s="55">
        <v>300</v>
      </c>
      <c r="Z21" s="55">
        <v>5200</v>
      </c>
      <c r="AA21" s="55">
        <f t="shared" si="2"/>
        <v>2.92</v>
      </c>
      <c r="AB21" s="55">
        <v>13.9</v>
      </c>
    </row>
    <row r="22" spans="1:28" ht="12.75">
      <c r="A22" s="55" t="s">
        <v>73</v>
      </c>
      <c r="B22" s="55" t="s">
        <v>539</v>
      </c>
      <c r="C22" s="55">
        <v>0.21</v>
      </c>
      <c r="D22" s="55">
        <v>0.3</v>
      </c>
      <c r="E22" s="205">
        <v>1</v>
      </c>
      <c r="F22" s="205">
        <v>1</v>
      </c>
      <c r="G22" s="205">
        <v>1</v>
      </c>
      <c r="H22" s="205">
        <v>1</v>
      </c>
      <c r="I22" s="205">
        <v>1</v>
      </c>
      <c r="J22" s="205">
        <v>1</v>
      </c>
      <c r="K22" s="55">
        <v>300</v>
      </c>
      <c r="L22" s="55">
        <v>2000</v>
      </c>
      <c r="M22" s="55">
        <v>300</v>
      </c>
      <c r="N22" s="55">
        <v>2800</v>
      </c>
      <c r="O22" s="178">
        <f t="shared" si="0"/>
        <v>0.93</v>
      </c>
      <c r="P22" s="178">
        <v>4.4</v>
      </c>
      <c r="Q22" s="55">
        <v>300</v>
      </c>
      <c r="R22" s="55">
        <v>3000</v>
      </c>
      <c r="S22" s="55">
        <v>300</v>
      </c>
      <c r="T22" s="55">
        <v>5500</v>
      </c>
      <c r="U22" s="55">
        <f t="shared" si="1"/>
        <v>1.62</v>
      </c>
      <c r="V22" s="55">
        <v>7.7</v>
      </c>
      <c r="W22" s="55">
        <v>300</v>
      </c>
      <c r="X22" s="55">
        <v>3500</v>
      </c>
      <c r="Y22" s="55">
        <v>300</v>
      </c>
      <c r="Z22" s="55">
        <v>5200</v>
      </c>
      <c r="AA22" s="55">
        <f t="shared" si="2"/>
        <v>2.92</v>
      </c>
      <c r="AB22" s="55">
        <v>13.9</v>
      </c>
    </row>
    <row r="23" spans="1:28" ht="12.75">
      <c r="A23" s="55" t="s">
        <v>74</v>
      </c>
      <c r="B23" s="55" t="s">
        <v>540</v>
      </c>
      <c r="C23" s="55">
        <v>0.21</v>
      </c>
      <c r="D23" s="55">
        <v>0.3</v>
      </c>
      <c r="E23" s="205">
        <v>1</v>
      </c>
      <c r="F23" s="205">
        <v>1</v>
      </c>
      <c r="G23" s="205">
        <v>1</v>
      </c>
      <c r="H23" s="205">
        <v>1</v>
      </c>
      <c r="I23" s="205">
        <v>1</v>
      </c>
      <c r="J23" s="205">
        <v>1</v>
      </c>
      <c r="K23" s="55">
        <v>300</v>
      </c>
      <c r="L23" s="55">
        <v>2000</v>
      </c>
      <c r="M23" s="55">
        <v>300</v>
      </c>
      <c r="N23" s="55">
        <v>2800</v>
      </c>
      <c r="O23" s="178">
        <f t="shared" si="0"/>
        <v>0.93</v>
      </c>
      <c r="P23" s="178">
        <v>4.4</v>
      </c>
      <c r="Q23" s="55">
        <v>300</v>
      </c>
      <c r="R23" s="55">
        <v>3000</v>
      </c>
      <c r="S23" s="55">
        <v>300</v>
      </c>
      <c r="T23" s="55">
        <v>5500</v>
      </c>
      <c r="U23" s="55">
        <f t="shared" si="1"/>
        <v>1.62</v>
      </c>
      <c r="V23" s="55">
        <v>7.7</v>
      </c>
      <c r="W23" s="55">
        <v>300</v>
      </c>
      <c r="X23" s="55">
        <v>3500</v>
      </c>
      <c r="Y23" s="55">
        <v>300</v>
      </c>
      <c r="Z23" s="55">
        <v>5200</v>
      </c>
      <c r="AA23" s="55">
        <f t="shared" si="2"/>
        <v>2.92</v>
      </c>
      <c r="AB23" s="55">
        <v>13.9</v>
      </c>
    </row>
    <row r="24" spans="1:28" ht="12.75">
      <c r="A24" s="55" t="s">
        <v>75</v>
      </c>
      <c r="B24" s="55" t="s">
        <v>541</v>
      </c>
      <c r="C24" s="55">
        <v>0.21</v>
      </c>
      <c r="D24" s="55">
        <v>0.3</v>
      </c>
      <c r="E24" s="205">
        <v>1</v>
      </c>
      <c r="F24" s="205">
        <v>1</v>
      </c>
      <c r="G24" s="205">
        <v>1</v>
      </c>
      <c r="H24" s="205">
        <v>1</v>
      </c>
      <c r="I24" s="205">
        <v>1</v>
      </c>
      <c r="J24" s="205">
        <v>1</v>
      </c>
      <c r="K24" s="55">
        <v>300</v>
      </c>
      <c r="L24" s="55">
        <v>2000</v>
      </c>
      <c r="M24" s="55">
        <v>300</v>
      </c>
      <c r="N24" s="55">
        <v>2800</v>
      </c>
      <c r="O24" s="178">
        <f t="shared" si="0"/>
        <v>0.93</v>
      </c>
      <c r="P24" s="178">
        <v>4.4</v>
      </c>
      <c r="Q24" s="55">
        <v>300</v>
      </c>
      <c r="R24" s="55">
        <v>3000</v>
      </c>
      <c r="S24" s="55">
        <v>300</v>
      </c>
      <c r="T24" s="55">
        <v>5500</v>
      </c>
      <c r="U24" s="55">
        <f t="shared" si="1"/>
        <v>1.62</v>
      </c>
      <c r="V24" s="55">
        <v>7.7</v>
      </c>
      <c r="W24" s="55">
        <v>300</v>
      </c>
      <c r="X24" s="55">
        <v>3500</v>
      </c>
      <c r="Y24" s="55">
        <v>300</v>
      </c>
      <c r="Z24" s="55">
        <v>5200</v>
      </c>
      <c r="AA24" s="55">
        <f t="shared" si="2"/>
        <v>2.92</v>
      </c>
      <c r="AB24" s="55">
        <v>13.9</v>
      </c>
    </row>
    <row r="25" spans="1:28" ht="12.75">
      <c r="A25" s="55" t="s">
        <v>550</v>
      </c>
      <c r="B25" s="55" t="s">
        <v>549</v>
      </c>
      <c r="C25" s="55">
        <v>0.21</v>
      </c>
      <c r="D25" s="55">
        <v>0.3</v>
      </c>
      <c r="E25" s="205">
        <v>1</v>
      </c>
      <c r="F25" s="205">
        <v>1</v>
      </c>
      <c r="G25" s="205">
        <v>1</v>
      </c>
      <c r="H25" s="205">
        <v>1</v>
      </c>
      <c r="I25" s="205">
        <v>1</v>
      </c>
      <c r="J25" s="205">
        <v>1</v>
      </c>
      <c r="K25" s="55">
        <v>300</v>
      </c>
      <c r="L25" s="55">
        <v>2000</v>
      </c>
      <c r="M25" s="55">
        <v>300</v>
      </c>
      <c r="N25" s="55">
        <v>2800</v>
      </c>
      <c r="O25" s="178">
        <f t="shared" si="0"/>
        <v>0.93</v>
      </c>
      <c r="P25" s="178">
        <v>4.4</v>
      </c>
      <c r="Q25" s="55">
        <v>300</v>
      </c>
      <c r="R25" s="55">
        <v>3000</v>
      </c>
      <c r="S25" s="55">
        <v>300</v>
      </c>
      <c r="T25" s="55">
        <v>5500</v>
      </c>
      <c r="U25" s="55">
        <f t="shared" si="1"/>
        <v>1.62</v>
      </c>
      <c r="V25" s="55">
        <v>7.7</v>
      </c>
      <c r="W25" s="55">
        <v>300</v>
      </c>
      <c r="X25" s="55">
        <v>3500</v>
      </c>
      <c r="Y25" s="55">
        <v>300</v>
      </c>
      <c r="Z25" s="55">
        <v>5200</v>
      </c>
      <c r="AA25" s="55">
        <f t="shared" si="2"/>
        <v>2.92</v>
      </c>
      <c r="AB25" s="55">
        <v>13.9</v>
      </c>
    </row>
    <row r="26" spans="1:28" ht="12.75">
      <c r="A26" s="55" t="s">
        <v>76</v>
      </c>
      <c r="B26" s="55" t="s">
        <v>553</v>
      </c>
      <c r="C26" s="55">
        <v>0.33</v>
      </c>
      <c r="D26" s="55">
        <v>0.45</v>
      </c>
      <c r="E26" s="205">
        <v>1</v>
      </c>
      <c r="F26" s="205">
        <v>1</v>
      </c>
      <c r="G26" s="205">
        <v>1</v>
      </c>
      <c r="H26" s="205">
        <v>1</v>
      </c>
      <c r="I26" s="205">
        <v>1</v>
      </c>
      <c r="J26" s="205">
        <v>1</v>
      </c>
      <c r="K26" s="55">
        <v>300</v>
      </c>
      <c r="L26" s="55">
        <v>2000</v>
      </c>
      <c r="M26" s="55">
        <v>300</v>
      </c>
      <c r="N26" s="178">
        <v>2800</v>
      </c>
      <c r="O26" s="178">
        <f t="shared" si="0"/>
        <v>1.06</v>
      </c>
      <c r="P26" s="178">
        <v>3.2</v>
      </c>
      <c r="Q26" s="55">
        <v>300</v>
      </c>
      <c r="R26" s="55">
        <v>3000</v>
      </c>
      <c r="S26" s="55">
        <v>300</v>
      </c>
      <c r="T26" s="55">
        <v>5500</v>
      </c>
      <c r="U26" s="55">
        <f t="shared" si="1"/>
        <v>1.82</v>
      </c>
      <c r="V26" s="55">
        <v>5.5</v>
      </c>
      <c r="W26" s="55">
        <v>300</v>
      </c>
      <c r="X26" s="55">
        <v>3500</v>
      </c>
      <c r="Y26" s="55">
        <v>300</v>
      </c>
      <c r="Z26" s="55">
        <v>5200</v>
      </c>
      <c r="AA26" s="55">
        <f t="shared" si="2"/>
        <v>3.2699999999999996</v>
      </c>
      <c r="AB26" s="55">
        <v>9.9</v>
      </c>
    </row>
    <row r="27" spans="1:28" ht="12.75">
      <c r="A27" s="55" t="s">
        <v>77</v>
      </c>
      <c r="B27" s="55" t="s">
        <v>554</v>
      </c>
      <c r="C27" s="55">
        <v>0.33</v>
      </c>
      <c r="D27" s="55">
        <v>0.45</v>
      </c>
      <c r="E27" s="205">
        <v>1</v>
      </c>
      <c r="F27" s="205">
        <v>1</v>
      </c>
      <c r="G27" s="205">
        <v>1</v>
      </c>
      <c r="H27" s="205">
        <v>1</v>
      </c>
      <c r="I27" s="205">
        <v>1</v>
      </c>
      <c r="J27" s="205">
        <v>1</v>
      </c>
      <c r="K27" s="55">
        <v>300</v>
      </c>
      <c r="L27" s="55">
        <v>2000</v>
      </c>
      <c r="M27" s="55">
        <v>300</v>
      </c>
      <c r="N27" s="178">
        <v>2800</v>
      </c>
      <c r="O27" s="178">
        <f t="shared" si="0"/>
        <v>1.06</v>
      </c>
      <c r="P27" s="178">
        <v>3.2</v>
      </c>
      <c r="Q27" s="55">
        <v>300</v>
      </c>
      <c r="R27" s="55">
        <v>3000</v>
      </c>
      <c r="S27" s="55">
        <v>300</v>
      </c>
      <c r="T27" s="55">
        <v>5500</v>
      </c>
      <c r="U27" s="55">
        <f t="shared" si="1"/>
        <v>1.82</v>
      </c>
      <c r="V27" s="55">
        <v>5.5</v>
      </c>
      <c r="W27" s="55">
        <v>300</v>
      </c>
      <c r="X27" s="55">
        <v>3500</v>
      </c>
      <c r="Y27" s="55">
        <v>300</v>
      </c>
      <c r="Z27" s="55">
        <v>5200</v>
      </c>
      <c r="AA27" s="55">
        <f t="shared" si="2"/>
        <v>3.2699999999999996</v>
      </c>
      <c r="AB27" s="55">
        <v>9.9</v>
      </c>
    </row>
    <row r="28" spans="1:28" ht="12.75">
      <c r="A28" s="55" t="s">
        <v>78</v>
      </c>
      <c r="B28" s="55" t="s">
        <v>557</v>
      </c>
      <c r="C28" s="55">
        <v>0.33</v>
      </c>
      <c r="D28" s="55">
        <v>0.45</v>
      </c>
      <c r="E28" s="205">
        <v>1</v>
      </c>
      <c r="F28" s="205">
        <v>1</v>
      </c>
      <c r="G28" s="205">
        <v>1</v>
      </c>
      <c r="H28" s="205">
        <v>1</v>
      </c>
      <c r="I28" s="205">
        <v>1</v>
      </c>
      <c r="J28" s="205">
        <v>1</v>
      </c>
      <c r="K28" s="55">
        <v>300</v>
      </c>
      <c r="L28" s="55">
        <v>2000</v>
      </c>
      <c r="M28" s="55">
        <v>300</v>
      </c>
      <c r="N28" s="178">
        <v>2800</v>
      </c>
      <c r="O28" s="178">
        <f t="shared" si="0"/>
        <v>1.06</v>
      </c>
      <c r="P28" s="178">
        <v>3.2</v>
      </c>
      <c r="Q28" s="55">
        <v>300</v>
      </c>
      <c r="R28" s="55">
        <v>3000</v>
      </c>
      <c r="S28" s="55">
        <v>300</v>
      </c>
      <c r="T28" s="55">
        <v>5500</v>
      </c>
      <c r="U28" s="55">
        <f t="shared" si="1"/>
        <v>1.82</v>
      </c>
      <c r="V28" s="55">
        <v>5.5</v>
      </c>
      <c r="W28" s="55">
        <v>300</v>
      </c>
      <c r="X28" s="55">
        <v>3500</v>
      </c>
      <c r="Y28" s="55">
        <v>300</v>
      </c>
      <c r="Z28" s="55">
        <v>5200</v>
      </c>
      <c r="AA28" s="55">
        <f t="shared" si="2"/>
        <v>3.2699999999999996</v>
      </c>
      <c r="AB28" s="55">
        <v>9.9</v>
      </c>
    </row>
    <row r="29" spans="1:28" ht="12.75">
      <c r="A29" s="55" t="s">
        <v>79</v>
      </c>
      <c r="B29" s="55" t="s">
        <v>561</v>
      </c>
      <c r="C29" s="55">
        <v>0.33</v>
      </c>
      <c r="D29" s="55">
        <v>0.45</v>
      </c>
      <c r="E29" s="205">
        <v>1</v>
      </c>
      <c r="F29" s="205">
        <v>1</v>
      </c>
      <c r="G29" s="205">
        <v>1</v>
      </c>
      <c r="H29" s="205">
        <v>1</v>
      </c>
      <c r="I29" s="205">
        <v>1</v>
      </c>
      <c r="J29" s="205">
        <v>1</v>
      </c>
      <c r="K29" s="55">
        <v>300</v>
      </c>
      <c r="L29" s="55">
        <v>2000</v>
      </c>
      <c r="M29" s="55">
        <v>300</v>
      </c>
      <c r="N29" s="178">
        <v>2800</v>
      </c>
      <c r="O29" s="178">
        <f t="shared" si="0"/>
        <v>1.06</v>
      </c>
      <c r="P29" s="178">
        <v>3.2</v>
      </c>
      <c r="Q29" s="55">
        <v>300</v>
      </c>
      <c r="R29" s="55">
        <v>3000</v>
      </c>
      <c r="S29" s="55">
        <v>300</v>
      </c>
      <c r="T29" s="55">
        <v>5500</v>
      </c>
      <c r="U29" s="55">
        <f t="shared" si="1"/>
        <v>1.82</v>
      </c>
      <c r="V29" s="55">
        <v>5.5</v>
      </c>
      <c r="W29" s="55">
        <v>300</v>
      </c>
      <c r="X29" s="55">
        <v>3500</v>
      </c>
      <c r="Y29" s="55">
        <v>300</v>
      </c>
      <c r="Z29" s="55">
        <v>5200</v>
      </c>
      <c r="AA29" s="55">
        <f t="shared" si="2"/>
        <v>3.2699999999999996</v>
      </c>
      <c r="AB29" s="55">
        <v>9.9</v>
      </c>
    </row>
    <row r="30" spans="1:28" ht="12.75">
      <c r="A30" s="55" t="s">
        <v>80</v>
      </c>
      <c r="B30" s="55" t="s">
        <v>562</v>
      </c>
      <c r="C30" s="55">
        <v>0.33</v>
      </c>
      <c r="D30" s="55">
        <v>0.45</v>
      </c>
      <c r="E30" s="205">
        <v>1</v>
      </c>
      <c r="F30" s="205">
        <v>1</v>
      </c>
      <c r="G30" s="205">
        <v>1</v>
      </c>
      <c r="H30" s="205">
        <v>1</v>
      </c>
      <c r="I30" s="205">
        <v>1</v>
      </c>
      <c r="J30" s="205">
        <v>1</v>
      </c>
      <c r="K30" s="55">
        <v>300</v>
      </c>
      <c r="L30" s="55">
        <v>2000</v>
      </c>
      <c r="M30" s="55">
        <v>300</v>
      </c>
      <c r="N30" s="178">
        <v>2800</v>
      </c>
      <c r="O30" s="178">
        <f t="shared" si="0"/>
        <v>1.06</v>
      </c>
      <c r="P30" s="178">
        <v>3.2</v>
      </c>
      <c r="Q30" s="55">
        <v>300</v>
      </c>
      <c r="R30" s="55">
        <v>3000</v>
      </c>
      <c r="S30" s="55">
        <v>300</v>
      </c>
      <c r="T30" s="55">
        <v>5500</v>
      </c>
      <c r="U30" s="55">
        <f t="shared" si="1"/>
        <v>1.82</v>
      </c>
      <c r="V30" s="55">
        <v>5.5</v>
      </c>
      <c r="W30" s="55">
        <v>300</v>
      </c>
      <c r="X30" s="55">
        <v>3500</v>
      </c>
      <c r="Y30" s="55">
        <v>300</v>
      </c>
      <c r="Z30" s="55">
        <v>5200</v>
      </c>
      <c r="AA30" s="55">
        <f t="shared" si="2"/>
        <v>3.2699999999999996</v>
      </c>
      <c r="AB30" s="55">
        <v>9.9</v>
      </c>
    </row>
    <row r="31" spans="1:28" ht="12.75">
      <c r="A31" s="55" t="s">
        <v>81</v>
      </c>
      <c r="B31" s="55" t="s">
        <v>560</v>
      </c>
      <c r="C31" s="55">
        <v>0.33</v>
      </c>
      <c r="D31" s="55">
        <v>0.45</v>
      </c>
      <c r="E31" s="205">
        <v>1</v>
      </c>
      <c r="F31" s="205">
        <v>1</v>
      </c>
      <c r="G31" s="205">
        <v>1</v>
      </c>
      <c r="H31" s="205">
        <v>1</v>
      </c>
      <c r="I31" s="205">
        <v>1</v>
      </c>
      <c r="J31" s="205">
        <v>1</v>
      </c>
      <c r="K31" s="55">
        <v>300</v>
      </c>
      <c r="L31" s="55">
        <v>2000</v>
      </c>
      <c r="M31" s="55">
        <v>300</v>
      </c>
      <c r="N31" s="178">
        <v>2800</v>
      </c>
      <c r="O31" s="178">
        <f t="shared" si="0"/>
        <v>1.06</v>
      </c>
      <c r="P31" s="178">
        <v>3.2</v>
      </c>
      <c r="Q31" s="55">
        <v>300</v>
      </c>
      <c r="R31" s="55">
        <v>3000</v>
      </c>
      <c r="S31" s="55">
        <v>300</v>
      </c>
      <c r="T31" s="55">
        <v>5500</v>
      </c>
      <c r="U31" s="55">
        <f t="shared" si="1"/>
        <v>1.82</v>
      </c>
      <c r="V31" s="55">
        <v>5.5</v>
      </c>
      <c r="W31" s="55">
        <v>300</v>
      </c>
      <c r="X31" s="55">
        <v>3500</v>
      </c>
      <c r="Y31" s="55">
        <v>300</v>
      </c>
      <c r="Z31" s="55">
        <v>5200</v>
      </c>
      <c r="AA31" s="55">
        <f t="shared" si="2"/>
        <v>3.2699999999999996</v>
      </c>
      <c r="AB31" s="55">
        <v>9.9</v>
      </c>
    </row>
    <row r="32" spans="1:28" ht="12.75">
      <c r="A32" s="55" t="s">
        <v>82</v>
      </c>
      <c r="B32" s="55" t="s">
        <v>555</v>
      </c>
      <c r="C32" s="55">
        <v>0.33</v>
      </c>
      <c r="D32" s="55">
        <v>0.45</v>
      </c>
      <c r="E32" s="205">
        <v>1</v>
      </c>
      <c r="F32" s="205">
        <v>1</v>
      </c>
      <c r="G32" s="205">
        <v>1</v>
      </c>
      <c r="H32" s="205">
        <v>1</v>
      </c>
      <c r="I32" s="205">
        <v>1</v>
      </c>
      <c r="J32" s="205">
        <v>1</v>
      </c>
      <c r="K32" s="55">
        <v>300</v>
      </c>
      <c r="L32" s="55">
        <v>2000</v>
      </c>
      <c r="M32" s="55">
        <v>300</v>
      </c>
      <c r="N32" s="178">
        <v>2800</v>
      </c>
      <c r="O32" s="178">
        <f t="shared" si="0"/>
        <v>1.06</v>
      </c>
      <c r="P32" s="178">
        <v>3.2</v>
      </c>
      <c r="Q32" s="55">
        <v>300</v>
      </c>
      <c r="R32" s="55">
        <v>3000</v>
      </c>
      <c r="S32" s="55">
        <v>300</v>
      </c>
      <c r="T32" s="55">
        <v>5500</v>
      </c>
      <c r="U32" s="55">
        <f t="shared" si="1"/>
        <v>1.82</v>
      </c>
      <c r="V32" s="55">
        <v>5.5</v>
      </c>
      <c r="W32" s="55">
        <v>300</v>
      </c>
      <c r="X32" s="55">
        <v>3500</v>
      </c>
      <c r="Y32" s="55">
        <v>300</v>
      </c>
      <c r="Z32" s="55">
        <v>5200</v>
      </c>
      <c r="AA32" s="55">
        <f t="shared" si="2"/>
        <v>3.2699999999999996</v>
      </c>
      <c r="AB32" s="55">
        <v>9.9</v>
      </c>
    </row>
    <row r="33" spans="1:28" ht="12.75">
      <c r="A33" s="55" t="s">
        <v>83</v>
      </c>
      <c r="B33" s="55" t="s">
        <v>556</v>
      </c>
      <c r="C33" s="55">
        <v>0.33</v>
      </c>
      <c r="D33" s="55">
        <v>0.45</v>
      </c>
      <c r="E33" s="205">
        <v>1</v>
      </c>
      <c r="F33" s="205">
        <v>1</v>
      </c>
      <c r="G33" s="205">
        <v>1</v>
      </c>
      <c r="H33" s="205">
        <v>1</v>
      </c>
      <c r="I33" s="205">
        <v>1</v>
      </c>
      <c r="J33" s="205">
        <v>1</v>
      </c>
      <c r="K33" s="178">
        <v>300</v>
      </c>
      <c r="L33" s="178">
        <v>2000</v>
      </c>
      <c r="M33" s="178">
        <v>300</v>
      </c>
      <c r="N33" s="178">
        <v>2800</v>
      </c>
      <c r="O33" s="178">
        <f t="shared" si="0"/>
        <v>1.06</v>
      </c>
      <c r="P33" s="178">
        <v>3.2</v>
      </c>
      <c r="Q33" s="55">
        <v>300</v>
      </c>
      <c r="R33" s="55">
        <v>3000</v>
      </c>
      <c r="S33" s="55">
        <v>300</v>
      </c>
      <c r="T33" s="55">
        <v>5500</v>
      </c>
      <c r="U33" s="55">
        <f t="shared" si="1"/>
        <v>1.82</v>
      </c>
      <c r="V33" s="55">
        <v>5.5</v>
      </c>
      <c r="W33" s="55">
        <v>300</v>
      </c>
      <c r="X33" s="55">
        <v>3500</v>
      </c>
      <c r="Y33" s="55">
        <v>300</v>
      </c>
      <c r="Z33" s="55">
        <v>5200</v>
      </c>
      <c r="AA33" s="55">
        <f t="shared" si="2"/>
        <v>3.2699999999999996</v>
      </c>
      <c r="AB33" s="55">
        <v>9.9</v>
      </c>
    </row>
    <row r="34" spans="1:28" ht="12.75">
      <c r="A34" s="55" t="s">
        <v>84</v>
      </c>
      <c r="B34" s="55" t="s">
        <v>565</v>
      </c>
      <c r="C34" s="55">
        <v>0.33</v>
      </c>
      <c r="D34" s="55">
        <v>0.45</v>
      </c>
      <c r="E34" s="205">
        <v>1</v>
      </c>
      <c r="F34" s="205">
        <v>1</v>
      </c>
      <c r="G34" s="205">
        <v>1</v>
      </c>
      <c r="H34" s="205">
        <v>1</v>
      </c>
      <c r="I34" s="205">
        <v>1</v>
      </c>
      <c r="J34" s="205">
        <v>1</v>
      </c>
      <c r="K34" s="178">
        <v>300</v>
      </c>
      <c r="L34" s="178">
        <v>2000</v>
      </c>
      <c r="M34" s="178">
        <v>300</v>
      </c>
      <c r="N34" s="178">
        <v>2800</v>
      </c>
      <c r="O34" s="178">
        <f aca="true" t="shared" si="3" ref="O34:O65">ROUNDUP(P34*C34,2)</f>
        <v>1.06</v>
      </c>
      <c r="P34" s="178">
        <v>3.2</v>
      </c>
      <c r="Q34" s="55">
        <v>300</v>
      </c>
      <c r="R34" s="55">
        <v>3000</v>
      </c>
      <c r="S34" s="55">
        <v>300</v>
      </c>
      <c r="T34" s="55">
        <v>5500</v>
      </c>
      <c r="U34" s="55">
        <f aca="true" t="shared" si="4" ref="U34:U65">ROUNDUP(V34*C34,2)</f>
        <v>1.82</v>
      </c>
      <c r="V34" s="55">
        <v>5.5</v>
      </c>
      <c r="W34" s="55">
        <v>300</v>
      </c>
      <c r="X34" s="55">
        <v>3500</v>
      </c>
      <c r="Y34" s="55">
        <v>300</v>
      </c>
      <c r="Z34" s="55">
        <v>5200</v>
      </c>
      <c r="AA34" s="55">
        <f t="shared" si="2"/>
        <v>3.2699999999999996</v>
      </c>
      <c r="AB34" s="55">
        <v>9.9</v>
      </c>
    </row>
    <row r="35" spans="1:28" ht="12.75">
      <c r="A35" s="55" t="s">
        <v>85</v>
      </c>
      <c r="B35" s="55" t="s">
        <v>564</v>
      </c>
      <c r="C35" s="55">
        <v>0.33</v>
      </c>
      <c r="D35" s="55">
        <v>0.45</v>
      </c>
      <c r="E35" s="205">
        <v>1</v>
      </c>
      <c r="F35" s="205">
        <v>1</v>
      </c>
      <c r="G35" s="205">
        <v>1</v>
      </c>
      <c r="H35" s="205">
        <v>1</v>
      </c>
      <c r="I35" s="205">
        <v>1</v>
      </c>
      <c r="J35" s="205">
        <v>1</v>
      </c>
      <c r="K35" s="178">
        <v>300</v>
      </c>
      <c r="L35" s="178">
        <v>2000</v>
      </c>
      <c r="M35" s="178">
        <v>300</v>
      </c>
      <c r="N35" s="178">
        <v>2800</v>
      </c>
      <c r="O35" s="178">
        <f t="shared" si="3"/>
        <v>1.06</v>
      </c>
      <c r="P35" s="178">
        <v>3.2</v>
      </c>
      <c r="Q35" s="55">
        <v>300</v>
      </c>
      <c r="R35" s="55">
        <v>3000</v>
      </c>
      <c r="S35" s="55">
        <v>300</v>
      </c>
      <c r="T35" s="55">
        <v>5500</v>
      </c>
      <c r="U35" s="55">
        <f t="shared" si="4"/>
        <v>1.82</v>
      </c>
      <c r="V35" s="55">
        <v>5.5</v>
      </c>
      <c r="W35" s="55">
        <v>300</v>
      </c>
      <c r="X35" s="55">
        <v>3500</v>
      </c>
      <c r="Y35" s="55">
        <v>300</v>
      </c>
      <c r="Z35" s="55">
        <v>5200</v>
      </c>
      <c r="AA35" s="55">
        <f t="shared" si="2"/>
        <v>3.2699999999999996</v>
      </c>
      <c r="AB35" s="55">
        <v>9.9</v>
      </c>
    </row>
    <row r="36" spans="1:28" ht="12.75">
      <c r="A36" s="55" t="s">
        <v>570</v>
      </c>
      <c r="B36" s="55" t="s">
        <v>569</v>
      </c>
      <c r="C36" s="55">
        <v>0.33</v>
      </c>
      <c r="D36" s="55">
        <v>0.45</v>
      </c>
      <c r="E36" s="205">
        <v>1</v>
      </c>
      <c r="F36" s="205">
        <v>1</v>
      </c>
      <c r="G36" s="205">
        <v>1</v>
      </c>
      <c r="H36" s="205">
        <v>1</v>
      </c>
      <c r="I36" s="205">
        <v>1</v>
      </c>
      <c r="J36" s="205">
        <v>1</v>
      </c>
      <c r="K36" s="178">
        <v>300</v>
      </c>
      <c r="L36" s="178">
        <v>2000</v>
      </c>
      <c r="M36" s="178">
        <v>300</v>
      </c>
      <c r="N36" s="178">
        <v>2800</v>
      </c>
      <c r="O36" s="178">
        <f t="shared" si="3"/>
        <v>1.06</v>
      </c>
      <c r="P36" s="178">
        <v>3.2</v>
      </c>
      <c r="Q36" s="55">
        <v>300</v>
      </c>
      <c r="R36" s="55">
        <v>3000</v>
      </c>
      <c r="S36" s="55">
        <v>300</v>
      </c>
      <c r="T36" s="55">
        <v>5500</v>
      </c>
      <c r="U36" s="55">
        <f t="shared" si="4"/>
        <v>1.82</v>
      </c>
      <c r="V36" s="55">
        <v>5.5</v>
      </c>
      <c r="W36" s="55">
        <v>300</v>
      </c>
      <c r="X36" s="55">
        <v>3500</v>
      </c>
      <c r="Y36" s="55">
        <v>300</v>
      </c>
      <c r="Z36" s="55">
        <v>5200</v>
      </c>
      <c r="AA36" s="55">
        <f t="shared" si="2"/>
        <v>3.2699999999999996</v>
      </c>
      <c r="AB36" s="55">
        <v>9.9</v>
      </c>
    </row>
    <row r="37" spans="1:28" ht="12.75">
      <c r="A37" s="55" t="s">
        <v>86</v>
      </c>
      <c r="B37" s="55" t="s">
        <v>566</v>
      </c>
      <c r="C37" s="55">
        <v>0.33</v>
      </c>
      <c r="D37" s="55">
        <v>0.45</v>
      </c>
      <c r="E37" s="205">
        <v>1</v>
      </c>
      <c r="F37" s="205">
        <v>1</v>
      </c>
      <c r="G37" s="205">
        <v>1</v>
      </c>
      <c r="H37" s="205">
        <v>1</v>
      </c>
      <c r="I37" s="205">
        <v>1</v>
      </c>
      <c r="J37" s="205">
        <v>1</v>
      </c>
      <c r="K37" s="178">
        <v>300</v>
      </c>
      <c r="L37" s="178">
        <v>2000</v>
      </c>
      <c r="M37" s="178">
        <v>300</v>
      </c>
      <c r="N37" s="178">
        <v>2800</v>
      </c>
      <c r="O37" s="178">
        <f t="shared" si="3"/>
        <v>1.06</v>
      </c>
      <c r="P37" s="178">
        <v>3.2</v>
      </c>
      <c r="Q37" s="55">
        <v>300</v>
      </c>
      <c r="R37" s="55">
        <v>3000</v>
      </c>
      <c r="S37" s="55">
        <v>300</v>
      </c>
      <c r="T37" s="55">
        <v>5500</v>
      </c>
      <c r="U37" s="55">
        <f t="shared" si="4"/>
        <v>1.82</v>
      </c>
      <c r="V37" s="55">
        <v>5.5</v>
      </c>
      <c r="W37" s="55">
        <v>300</v>
      </c>
      <c r="X37" s="55">
        <v>3500</v>
      </c>
      <c r="Y37" s="55">
        <v>300</v>
      </c>
      <c r="Z37" s="55">
        <v>5200</v>
      </c>
      <c r="AA37" s="55">
        <f t="shared" si="2"/>
        <v>3.2699999999999996</v>
      </c>
      <c r="AB37" s="55">
        <v>9.9</v>
      </c>
    </row>
    <row r="38" spans="1:28" ht="12.75">
      <c r="A38" s="55" t="s">
        <v>87</v>
      </c>
      <c r="B38" s="55" t="s">
        <v>567</v>
      </c>
      <c r="C38" s="55">
        <v>0.33</v>
      </c>
      <c r="D38" s="55">
        <v>0.45</v>
      </c>
      <c r="E38" s="205">
        <v>1</v>
      </c>
      <c r="F38" s="205">
        <v>1</v>
      </c>
      <c r="G38" s="205">
        <v>1</v>
      </c>
      <c r="H38" s="205">
        <v>1</v>
      </c>
      <c r="I38" s="205">
        <v>1</v>
      </c>
      <c r="J38" s="205">
        <v>1</v>
      </c>
      <c r="K38" s="178">
        <v>300</v>
      </c>
      <c r="L38" s="178">
        <v>2000</v>
      </c>
      <c r="M38" s="178">
        <v>300</v>
      </c>
      <c r="N38" s="178">
        <v>2800</v>
      </c>
      <c r="O38" s="178">
        <f t="shared" si="3"/>
        <v>1.06</v>
      </c>
      <c r="P38" s="178">
        <v>3.2</v>
      </c>
      <c r="Q38" s="55">
        <v>300</v>
      </c>
      <c r="R38" s="55">
        <v>3000</v>
      </c>
      <c r="S38" s="55">
        <v>300</v>
      </c>
      <c r="T38" s="55">
        <v>5500</v>
      </c>
      <c r="U38" s="55">
        <f t="shared" si="4"/>
        <v>1.82</v>
      </c>
      <c r="V38" s="55">
        <v>5.5</v>
      </c>
      <c r="W38" s="55">
        <v>300</v>
      </c>
      <c r="X38" s="55">
        <v>3500</v>
      </c>
      <c r="Y38" s="55">
        <v>300</v>
      </c>
      <c r="Z38" s="55">
        <v>5200</v>
      </c>
      <c r="AA38" s="55">
        <f t="shared" si="2"/>
        <v>3.2699999999999996</v>
      </c>
      <c r="AB38" s="55">
        <v>9.9</v>
      </c>
    </row>
    <row r="39" spans="1:28" ht="12.75">
      <c r="A39" s="55" t="s">
        <v>88</v>
      </c>
      <c r="B39" s="55" t="s">
        <v>568</v>
      </c>
      <c r="C39" s="55">
        <v>0.33</v>
      </c>
      <c r="D39" s="55">
        <v>0.45</v>
      </c>
      <c r="E39" s="205">
        <v>1</v>
      </c>
      <c r="F39" s="205">
        <v>1</v>
      </c>
      <c r="G39" s="205">
        <v>1</v>
      </c>
      <c r="H39" s="205">
        <v>1</v>
      </c>
      <c r="I39" s="205">
        <v>1</v>
      </c>
      <c r="J39" s="205">
        <v>1</v>
      </c>
      <c r="K39" s="178">
        <v>300</v>
      </c>
      <c r="L39" s="178">
        <v>2000</v>
      </c>
      <c r="M39" s="178">
        <v>300</v>
      </c>
      <c r="N39" s="178">
        <v>2800</v>
      </c>
      <c r="O39" s="178">
        <f t="shared" si="3"/>
        <v>1.06</v>
      </c>
      <c r="P39" s="178">
        <v>3.2</v>
      </c>
      <c r="Q39" s="55">
        <v>300</v>
      </c>
      <c r="R39" s="55">
        <v>3000</v>
      </c>
      <c r="S39" s="55">
        <v>300</v>
      </c>
      <c r="T39" s="55">
        <v>5500</v>
      </c>
      <c r="U39" s="55">
        <f t="shared" si="4"/>
        <v>1.82</v>
      </c>
      <c r="V39" s="55">
        <v>5.5</v>
      </c>
      <c r="W39" s="55">
        <v>300</v>
      </c>
      <c r="X39" s="55">
        <v>3500</v>
      </c>
      <c r="Y39" s="55">
        <v>300</v>
      </c>
      <c r="Z39" s="55">
        <v>5200</v>
      </c>
      <c r="AA39" s="55">
        <f t="shared" si="2"/>
        <v>3.2699999999999996</v>
      </c>
      <c r="AB39" s="55">
        <v>9.9</v>
      </c>
    </row>
    <row r="40" spans="1:28" ht="12.75">
      <c r="A40" s="55" t="s">
        <v>89</v>
      </c>
      <c r="B40" s="55" t="s">
        <v>563</v>
      </c>
      <c r="C40" s="55">
        <v>0.33</v>
      </c>
      <c r="D40" s="55">
        <v>0.45</v>
      </c>
      <c r="E40" s="205">
        <v>1</v>
      </c>
      <c r="F40" s="205">
        <v>1</v>
      </c>
      <c r="G40" s="205">
        <v>1</v>
      </c>
      <c r="H40" s="205">
        <v>1</v>
      </c>
      <c r="I40" s="205">
        <v>1</v>
      </c>
      <c r="J40" s="205">
        <v>1</v>
      </c>
      <c r="K40" s="178">
        <v>300</v>
      </c>
      <c r="L40" s="178">
        <v>2000</v>
      </c>
      <c r="M40" s="178">
        <v>300</v>
      </c>
      <c r="N40" s="178">
        <v>2800</v>
      </c>
      <c r="O40" s="178">
        <f t="shared" si="3"/>
        <v>1.06</v>
      </c>
      <c r="P40" s="178">
        <v>3.2</v>
      </c>
      <c r="Q40" s="55">
        <v>300</v>
      </c>
      <c r="R40" s="55">
        <v>3000</v>
      </c>
      <c r="S40" s="55">
        <v>300</v>
      </c>
      <c r="T40" s="55">
        <v>5500</v>
      </c>
      <c r="U40" s="55">
        <f t="shared" si="4"/>
        <v>1.82</v>
      </c>
      <c r="V40" s="55">
        <v>5.5</v>
      </c>
      <c r="W40" s="55">
        <v>300</v>
      </c>
      <c r="X40" s="55">
        <v>3500</v>
      </c>
      <c r="Y40" s="55">
        <v>300</v>
      </c>
      <c r="Z40" s="55">
        <v>5200</v>
      </c>
      <c r="AA40" s="55">
        <f t="shared" si="2"/>
        <v>3.2699999999999996</v>
      </c>
      <c r="AB40" s="55">
        <v>9.9</v>
      </c>
    </row>
    <row r="41" spans="1:28" ht="12.75">
      <c r="A41" s="55" t="s">
        <v>90</v>
      </c>
      <c r="B41" s="55" t="s">
        <v>558</v>
      </c>
      <c r="C41" s="55">
        <v>0.33</v>
      </c>
      <c r="D41" s="55">
        <v>0.45</v>
      </c>
      <c r="E41" s="205">
        <v>1</v>
      </c>
      <c r="F41" s="205">
        <v>1</v>
      </c>
      <c r="G41" s="205">
        <v>1</v>
      </c>
      <c r="H41" s="205">
        <v>1</v>
      </c>
      <c r="I41" s="205">
        <v>1</v>
      </c>
      <c r="J41" s="205">
        <v>1</v>
      </c>
      <c r="K41" s="178">
        <v>300</v>
      </c>
      <c r="L41" s="178">
        <v>2000</v>
      </c>
      <c r="M41" s="178">
        <v>300</v>
      </c>
      <c r="N41" s="178">
        <v>2800</v>
      </c>
      <c r="O41" s="178">
        <f t="shared" si="3"/>
        <v>1.06</v>
      </c>
      <c r="P41" s="178">
        <v>3.2</v>
      </c>
      <c r="Q41" s="55">
        <v>300</v>
      </c>
      <c r="R41" s="55">
        <v>3000</v>
      </c>
      <c r="S41" s="55">
        <v>300</v>
      </c>
      <c r="T41" s="55">
        <v>5500</v>
      </c>
      <c r="U41" s="55">
        <f t="shared" si="4"/>
        <v>1.82</v>
      </c>
      <c r="V41" s="55">
        <v>5.5</v>
      </c>
      <c r="W41" s="55">
        <v>300</v>
      </c>
      <c r="X41" s="55">
        <v>3500</v>
      </c>
      <c r="Y41" s="55">
        <v>300</v>
      </c>
      <c r="Z41" s="55">
        <v>5200</v>
      </c>
      <c r="AA41" s="55">
        <f t="shared" si="2"/>
        <v>3.2699999999999996</v>
      </c>
      <c r="AB41" s="55">
        <v>9.9</v>
      </c>
    </row>
    <row r="42" spans="1:28" ht="12.75">
      <c r="A42" s="55" t="s">
        <v>91</v>
      </c>
      <c r="B42" s="55" t="s">
        <v>559</v>
      </c>
      <c r="C42" s="55">
        <v>0.33</v>
      </c>
      <c r="D42" s="55">
        <v>0.45</v>
      </c>
      <c r="E42" s="205">
        <v>1</v>
      </c>
      <c r="F42" s="205">
        <v>1</v>
      </c>
      <c r="G42" s="205">
        <v>1</v>
      </c>
      <c r="H42" s="205">
        <v>1</v>
      </c>
      <c r="I42" s="205">
        <v>1</v>
      </c>
      <c r="J42" s="205">
        <v>1</v>
      </c>
      <c r="K42" s="178">
        <v>300</v>
      </c>
      <c r="L42" s="178">
        <v>2000</v>
      </c>
      <c r="M42" s="178">
        <v>300</v>
      </c>
      <c r="N42" s="178">
        <v>2800</v>
      </c>
      <c r="O42" s="178">
        <f t="shared" si="3"/>
        <v>1.06</v>
      </c>
      <c r="P42" s="178">
        <v>3.2</v>
      </c>
      <c r="Q42" s="55">
        <v>300</v>
      </c>
      <c r="R42" s="55">
        <v>3000</v>
      </c>
      <c r="S42" s="55">
        <v>300</v>
      </c>
      <c r="T42" s="55">
        <v>5500</v>
      </c>
      <c r="U42" s="55">
        <f t="shared" si="4"/>
        <v>1.82</v>
      </c>
      <c r="V42" s="55">
        <v>5.5</v>
      </c>
      <c r="W42" s="55">
        <v>300</v>
      </c>
      <c r="X42" s="55">
        <v>3500</v>
      </c>
      <c r="Y42" s="55">
        <v>300</v>
      </c>
      <c r="Z42" s="55">
        <v>5200</v>
      </c>
      <c r="AA42" s="55">
        <f t="shared" si="2"/>
        <v>3.2699999999999996</v>
      </c>
      <c r="AB42" s="55">
        <v>9.9</v>
      </c>
    </row>
    <row r="43" spans="1:28" ht="12.75">
      <c r="A43" s="55" t="s">
        <v>572</v>
      </c>
      <c r="B43" s="55" t="s">
        <v>571</v>
      </c>
      <c r="C43" s="55">
        <v>0.33</v>
      </c>
      <c r="D43" s="55">
        <v>0.45</v>
      </c>
      <c r="E43" s="205">
        <v>1</v>
      </c>
      <c r="F43" s="205">
        <v>1</v>
      </c>
      <c r="G43" s="205">
        <v>1</v>
      </c>
      <c r="H43" s="205">
        <v>1</v>
      </c>
      <c r="I43" s="205">
        <v>1</v>
      </c>
      <c r="J43" s="205">
        <v>1</v>
      </c>
      <c r="K43" s="178">
        <v>300</v>
      </c>
      <c r="L43" s="178">
        <v>2000</v>
      </c>
      <c r="M43" s="178">
        <v>300</v>
      </c>
      <c r="N43" s="178">
        <v>2800</v>
      </c>
      <c r="O43" s="178">
        <f t="shared" si="3"/>
        <v>1.06</v>
      </c>
      <c r="P43" s="178">
        <v>3.2</v>
      </c>
      <c r="Q43" s="55">
        <v>300</v>
      </c>
      <c r="R43" s="55">
        <v>3000</v>
      </c>
      <c r="S43" s="55">
        <v>300</v>
      </c>
      <c r="T43" s="55">
        <v>5500</v>
      </c>
      <c r="U43" s="55">
        <f t="shared" si="4"/>
        <v>1.82</v>
      </c>
      <c r="V43" s="55">
        <v>5.5</v>
      </c>
      <c r="W43" s="55">
        <v>300</v>
      </c>
      <c r="X43" s="55">
        <v>3500</v>
      </c>
      <c r="Y43" s="55">
        <v>300</v>
      </c>
      <c r="Z43" s="55">
        <v>5200</v>
      </c>
      <c r="AA43" s="55">
        <f t="shared" si="2"/>
        <v>3.2699999999999996</v>
      </c>
      <c r="AB43" s="55">
        <v>9.9</v>
      </c>
    </row>
    <row r="44" spans="1:28" ht="12.75">
      <c r="A44" s="55" t="s">
        <v>441</v>
      </c>
      <c r="B44" s="55" t="s">
        <v>440</v>
      </c>
      <c r="C44" s="55">
        <v>0.105</v>
      </c>
      <c r="D44" s="55">
        <v>0.15</v>
      </c>
      <c r="E44" s="205">
        <v>1</v>
      </c>
      <c r="F44" s="205">
        <v>1</v>
      </c>
      <c r="G44" s="205">
        <v>1</v>
      </c>
      <c r="H44" s="205">
        <v>1</v>
      </c>
      <c r="I44" s="205">
        <v>1</v>
      </c>
      <c r="J44" s="205">
        <v>1</v>
      </c>
      <c r="K44" s="178">
        <v>300</v>
      </c>
      <c r="L44" s="178">
        <v>2000</v>
      </c>
      <c r="M44" s="178">
        <v>300</v>
      </c>
      <c r="N44" s="178">
        <v>4600</v>
      </c>
      <c r="O44" s="178">
        <f t="shared" si="3"/>
        <v>0.63</v>
      </c>
      <c r="P44" s="178">
        <v>6</v>
      </c>
      <c r="Q44" s="55">
        <v>300</v>
      </c>
      <c r="R44" s="55">
        <v>3000</v>
      </c>
      <c r="S44" s="55">
        <v>300</v>
      </c>
      <c r="T44" s="55">
        <v>5500</v>
      </c>
      <c r="U44" s="55">
        <f t="shared" si="4"/>
        <v>1.24</v>
      </c>
      <c r="V44" s="55">
        <v>11.8</v>
      </c>
      <c r="W44" s="55">
        <v>300</v>
      </c>
      <c r="X44" s="55">
        <v>3500</v>
      </c>
      <c r="Y44" s="55">
        <v>300</v>
      </c>
      <c r="Z44" s="178">
        <v>5500</v>
      </c>
      <c r="AA44" s="55">
        <f t="shared" si="2"/>
        <v>1.84</v>
      </c>
      <c r="AB44" s="55">
        <v>17.5</v>
      </c>
    </row>
    <row r="45" spans="1:28" ht="12.75">
      <c r="A45" s="55" t="s">
        <v>443</v>
      </c>
      <c r="B45" s="55" t="s">
        <v>442</v>
      </c>
      <c r="C45" s="55">
        <v>0.28</v>
      </c>
      <c r="D45" s="55">
        <v>0.44</v>
      </c>
      <c r="E45" s="205">
        <v>1</v>
      </c>
      <c r="F45" s="205">
        <v>1</v>
      </c>
      <c r="G45" s="205">
        <v>1</v>
      </c>
      <c r="H45" s="205">
        <v>1</v>
      </c>
      <c r="I45" s="205">
        <v>1</v>
      </c>
      <c r="J45" s="205">
        <v>1</v>
      </c>
      <c r="K45" s="178">
        <v>300</v>
      </c>
      <c r="L45" s="178">
        <v>2000</v>
      </c>
      <c r="M45" s="178">
        <v>300</v>
      </c>
      <c r="N45" s="178">
        <v>2800</v>
      </c>
      <c r="O45" s="178">
        <f t="shared" si="3"/>
        <v>0.9</v>
      </c>
      <c r="P45" s="178">
        <v>3.2</v>
      </c>
      <c r="Q45" s="55">
        <v>300</v>
      </c>
      <c r="R45" s="55">
        <v>3000</v>
      </c>
      <c r="S45" s="55">
        <v>300</v>
      </c>
      <c r="T45" s="55">
        <v>5500</v>
      </c>
      <c r="U45" s="55">
        <f t="shared" si="4"/>
        <v>1.54</v>
      </c>
      <c r="V45" s="55">
        <v>5.5</v>
      </c>
      <c r="W45" s="55">
        <v>300</v>
      </c>
      <c r="X45" s="55">
        <v>3500</v>
      </c>
      <c r="Y45" s="55">
        <v>300</v>
      </c>
      <c r="Z45" s="55">
        <v>5200</v>
      </c>
      <c r="AA45" s="55">
        <f t="shared" si="2"/>
        <v>2.78</v>
      </c>
      <c r="AB45" s="55">
        <v>9.9</v>
      </c>
    </row>
    <row r="46" spans="1:28" ht="12.75">
      <c r="A46" s="55" t="s">
        <v>445</v>
      </c>
      <c r="B46" s="55" t="s">
        <v>444</v>
      </c>
      <c r="C46" s="55">
        <v>0.28</v>
      </c>
      <c r="D46" s="55">
        <v>0.44</v>
      </c>
      <c r="E46" s="205">
        <v>1</v>
      </c>
      <c r="F46" s="205">
        <v>1</v>
      </c>
      <c r="G46" s="205">
        <v>1</v>
      </c>
      <c r="H46" s="205">
        <v>1</v>
      </c>
      <c r="I46" s="205">
        <v>1</v>
      </c>
      <c r="J46" s="205">
        <v>1</v>
      </c>
      <c r="K46" s="178">
        <v>300</v>
      </c>
      <c r="L46" s="178">
        <v>2000</v>
      </c>
      <c r="M46" s="178">
        <v>300</v>
      </c>
      <c r="N46" s="178">
        <v>2800</v>
      </c>
      <c r="O46" s="178">
        <f t="shared" si="3"/>
        <v>0.9</v>
      </c>
      <c r="P46" s="178">
        <v>3.2</v>
      </c>
      <c r="Q46" s="55">
        <v>300</v>
      </c>
      <c r="R46" s="55">
        <v>3000</v>
      </c>
      <c r="S46" s="55">
        <v>300</v>
      </c>
      <c r="T46" s="55">
        <v>5500</v>
      </c>
      <c r="U46" s="55">
        <f t="shared" si="4"/>
        <v>1.54</v>
      </c>
      <c r="V46" s="55">
        <v>5.5</v>
      </c>
      <c r="W46" s="55">
        <v>300</v>
      </c>
      <c r="X46" s="55">
        <v>3500</v>
      </c>
      <c r="Y46" s="55">
        <v>300</v>
      </c>
      <c r="Z46" s="55">
        <v>5200</v>
      </c>
      <c r="AA46" s="55">
        <f t="shared" si="2"/>
        <v>2.78</v>
      </c>
      <c r="AB46" s="55">
        <v>9.9</v>
      </c>
    </row>
    <row r="47" spans="1:28" ht="12.75">
      <c r="A47" s="254" t="s">
        <v>683</v>
      </c>
      <c r="B47" s="254" t="s">
        <v>684</v>
      </c>
      <c r="C47" s="55">
        <v>0.19</v>
      </c>
      <c r="D47" s="55">
        <v>0.38</v>
      </c>
      <c r="E47" s="205">
        <v>1</v>
      </c>
      <c r="F47" s="205">
        <v>1</v>
      </c>
      <c r="G47" s="205">
        <v>1</v>
      </c>
      <c r="H47" s="205">
        <v>1</v>
      </c>
      <c r="I47" s="205">
        <v>1</v>
      </c>
      <c r="J47" s="205">
        <v>1</v>
      </c>
      <c r="K47" s="178">
        <v>300</v>
      </c>
      <c r="L47" s="178">
        <v>2000</v>
      </c>
      <c r="M47" s="178">
        <v>300</v>
      </c>
      <c r="N47" s="178">
        <v>2800</v>
      </c>
      <c r="O47" s="178">
        <f t="shared" si="3"/>
        <v>0.84</v>
      </c>
      <c r="P47" s="178">
        <v>4.4</v>
      </c>
      <c r="Q47" s="55">
        <v>300</v>
      </c>
      <c r="R47" s="55">
        <v>3000</v>
      </c>
      <c r="S47" s="55">
        <v>300</v>
      </c>
      <c r="T47" s="55">
        <v>5500</v>
      </c>
      <c r="U47" s="55">
        <f t="shared" si="4"/>
        <v>1.47</v>
      </c>
      <c r="V47" s="55">
        <v>7.7</v>
      </c>
      <c r="W47" s="55">
        <v>300</v>
      </c>
      <c r="X47" s="55">
        <v>3500</v>
      </c>
      <c r="Y47" s="55">
        <v>300</v>
      </c>
      <c r="Z47" s="55">
        <v>5200</v>
      </c>
      <c r="AA47" s="55">
        <f t="shared" si="2"/>
        <v>2.65</v>
      </c>
      <c r="AB47" s="55">
        <v>13.9</v>
      </c>
    </row>
    <row r="48" spans="1:28" ht="12.75">
      <c r="A48" s="254" t="s">
        <v>685</v>
      </c>
      <c r="B48" s="254" t="s">
        <v>686</v>
      </c>
      <c r="C48" s="55">
        <v>0.19</v>
      </c>
      <c r="D48" s="55">
        <v>0.38</v>
      </c>
      <c r="E48" s="205">
        <v>1</v>
      </c>
      <c r="F48" s="205">
        <v>1</v>
      </c>
      <c r="G48" s="205">
        <v>1</v>
      </c>
      <c r="H48" s="205">
        <v>1</v>
      </c>
      <c r="I48" s="205">
        <v>1</v>
      </c>
      <c r="J48" s="205">
        <v>1</v>
      </c>
      <c r="K48" s="178">
        <v>300</v>
      </c>
      <c r="L48" s="178">
        <v>2000</v>
      </c>
      <c r="M48" s="178">
        <v>300</v>
      </c>
      <c r="N48" s="178">
        <v>2800</v>
      </c>
      <c r="O48" s="178">
        <f t="shared" si="3"/>
        <v>0.84</v>
      </c>
      <c r="P48" s="178">
        <v>4.4</v>
      </c>
      <c r="Q48" s="55">
        <v>300</v>
      </c>
      <c r="R48" s="55">
        <v>3000</v>
      </c>
      <c r="S48" s="55">
        <v>300</v>
      </c>
      <c r="T48" s="55">
        <v>5500</v>
      </c>
      <c r="U48" s="55">
        <f t="shared" si="4"/>
        <v>1.47</v>
      </c>
      <c r="V48" s="55">
        <v>7.7</v>
      </c>
      <c r="W48" s="55">
        <v>300</v>
      </c>
      <c r="X48" s="55">
        <v>3500</v>
      </c>
      <c r="Y48" s="55">
        <v>300</v>
      </c>
      <c r="Z48" s="55">
        <v>5200</v>
      </c>
      <c r="AA48" s="55">
        <f t="shared" si="2"/>
        <v>2.65</v>
      </c>
      <c r="AB48" s="55">
        <v>13.9</v>
      </c>
    </row>
    <row r="49" spans="1:28" ht="12.75">
      <c r="A49" s="254" t="s">
        <v>687</v>
      </c>
      <c r="B49" s="254" t="s">
        <v>688</v>
      </c>
      <c r="C49" s="55">
        <v>0.19</v>
      </c>
      <c r="D49" s="55">
        <v>0.38</v>
      </c>
      <c r="E49" s="205">
        <v>1</v>
      </c>
      <c r="F49" s="205">
        <v>1</v>
      </c>
      <c r="G49" s="205">
        <v>1</v>
      </c>
      <c r="H49" s="205">
        <v>1</v>
      </c>
      <c r="I49" s="205">
        <v>1</v>
      </c>
      <c r="J49" s="205">
        <v>1</v>
      </c>
      <c r="K49" s="178">
        <v>300</v>
      </c>
      <c r="L49" s="178">
        <v>2000</v>
      </c>
      <c r="M49" s="178">
        <v>300</v>
      </c>
      <c r="N49" s="178">
        <v>2800</v>
      </c>
      <c r="O49" s="178">
        <f t="shared" si="3"/>
        <v>0.84</v>
      </c>
      <c r="P49" s="178">
        <v>4.4</v>
      </c>
      <c r="Q49" s="55">
        <v>300</v>
      </c>
      <c r="R49" s="55">
        <v>3000</v>
      </c>
      <c r="S49" s="55">
        <v>300</v>
      </c>
      <c r="T49" s="55">
        <v>5500</v>
      </c>
      <c r="U49" s="55">
        <f t="shared" si="4"/>
        <v>1.47</v>
      </c>
      <c r="V49" s="55">
        <v>7.7</v>
      </c>
      <c r="W49" s="55">
        <v>300</v>
      </c>
      <c r="X49" s="55">
        <v>3500</v>
      </c>
      <c r="Y49" s="55">
        <v>300</v>
      </c>
      <c r="Z49" s="55">
        <v>5200</v>
      </c>
      <c r="AA49" s="55">
        <f t="shared" si="2"/>
        <v>2.65</v>
      </c>
      <c r="AB49" s="55">
        <v>13.9</v>
      </c>
    </row>
    <row r="50" spans="1:31" s="178" customFormat="1" ht="12.75">
      <c r="A50" s="254" t="s">
        <v>689</v>
      </c>
      <c r="B50" s="254" t="s">
        <v>690</v>
      </c>
      <c r="C50" s="55">
        <v>0.19</v>
      </c>
      <c r="D50" s="55">
        <v>0.38</v>
      </c>
      <c r="E50" s="205">
        <v>1</v>
      </c>
      <c r="F50" s="205">
        <v>1</v>
      </c>
      <c r="G50" s="205">
        <v>1</v>
      </c>
      <c r="H50" s="205">
        <v>1</v>
      </c>
      <c r="I50" s="205">
        <v>1</v>
      </c>
      <c r="J50" s="205">
        <v>1</v>
      </c>
      <c r="K50" s="178">
        <v>300</v>
      </c>
      <c r="L50" s="178">
        <v>2000</v>
      </c>
      <c r="M50" s="178">
        <v>300</v>
      </c>
      <c r="N50" s="178">
        <v>2800</v>
      </c>
      <c r="O50" s="178">
        <f t="shared" si="3"/>
        <v>0.84</v>
      </c>
      <c r="P50" s="178">
        <v>4.4</v>
      </c>
      <c r="Q50" s="55">
        <v>300</v>
      </c>
      <c r="R50" s="55">
        <v>3000</v>
      </c>
      <c r="S50" s="55">
        <v>300</v>
      </c>
      <c r="T50" s="55">
        <v>5500</v>
      </c>
      <c r="U50" s="55">
        <f t="shared" si="4"/>
        <v>1.47</v>
      </c>
      <c r="V50" s="55">
        <v>7.7</v>
      </c>
      <c r="W50" s="55">
        <v>300</v>
      </c>
      <c r="X50" s="55">
        <v>3500</v>
      </c>
      <c r="Y50" s="55">
        <v>300</v>
      </c>
      <c r="Z50" s="55">
        <v>5200</v>
      </c>
      <c r="AA50" s="55">
        <f t="shared" si="2"/>
        <v>2.65</v>
      </c>
      <c r="AB50" s="55">
        <v>13.9</v>
      </c>
      <c r="AC50" s="59"/>
      <c r="AD50" s="59"/>
      <c r="AE50" s="59"/>
    </row>
    <row r="51" spans="1:31" s="178" customFormat="1" ht="12.75">
      <c r="A51" s="254" t="s">
        <v>691</v>
      </c>
      <c r="B51" s="254" t="s">
        <v>692</v>
      </c>
      <c r="C51" s="55">
        <v>0.19</v>
      </c>
      <c r="D51" s="55">
        <v>0.38</v>
      </c>
      <c r="E51" s="205">
        <v>1</v>
      </c>
      <c r="F51" s="205">
        <v>1</v>
      </c>
      <c r="G51" s="205">
        <v>1</v>
      </c>
      <c r="H51" s="205">
        <v>1</v>
      </c>
      <c r="I51" s="205">
        <v>1</v>
      </c>
      <c r="J51" s="205">
        <v>1</v>
      </c>
      <c r="K51" s="178">
        <v>300</v>
      </c>
      <c r="L51" s="178">
        <v>2000</v>
      </c>
      <c r="M51" s="178">
        <v>300</v>
      </c>
      <c r="N51" s="178">
        <v>2800</v>
      </c>
      <c r="O51" s="178">
        <f t="shared" si="3"/>
        <v>0.84</v>
      </c>
      <c r="P51" s="178">
        <v>4.4</v>
      </c>
      <c r="Q51" s="55">
        <v>300</v>
      </c>
      <c r="R51" s="55">
        <v>3000</v>
      </c>
      <c r="S51" s="55">
        <v>300</v>
      </c>
      <c r="T51" s="55">
        <v>5500</v>
      </c>
      <c r="U51" s="55">
        <f t="shared" si="4"/>
        <v>1.47</v>
      </c>
      <c r="V51" s="55">
        <v>7.7</v>
      </c>
      <c r="W51" s="55">
        <v>300</v>
      </c>
      <c r="X51" s="55">
        <v>3500</v>
      </c>
      <c r="Y51" s="55">
        <v>300</v>
      </c>
      <c r="Z51" s="55">
        <v>5200</v>
      </c>
      <c r="AA51" s="55">
        <f t="shared" si="2"/>
        <v>2.65</v>
      </c>
      <c r="AB51" s="55">
        <v>13.9</v>
      </c>
      <c r="AC51" s="59"/>
      <c r="AD51" s="59"/>
      <c r="AE51" s="59"/>
    </row>
    <row r="52" spans="1:31" s="178" customFormat="1" ht="12.75">
      <c r="A52" s="254" t="s">
        <v>693</v>
      </c>
      <c r="B52" s="254" t="s">
        <v>694</v>
      </c>
      <c r="C52" s="55">
        <v>0.19</v>
      </c>
      <c r="D52" s="55">
        <v>0.38</v>
      </c>
      <c r="E52" s="205">
        <v>1</v>
      </c>
      <c r="F52" s="205">
        <v>1</v>
      </c>
      <c r="G52" s="205">
        <v>1</v>
      </c>
      <c r="H52" s="205">
        <v>1</v>
      </c>
      <c r="I52" s="205">
        <v>1</v>
      </c>
      <c r="J52" s="205">
        <v>1</v>
      </c>
      <c r="K52" s="178">
        <v>300</v>
      </c>
      <c r="L52" s="178">
        <v>2000</v>
      </c>
      <c r="M52" s="178">
        <v>300</v>
      </c>
      <c r="N52" s="178">
        <v>2800</v>
      </c>
      <c r="O52" s="178">
        <f t="shared" si="3"/>
        <v>0.84</v>
      </c>
      <c r="P52" s="178">
        <v>4.4</v>
      </c>
      <c r="Q52" s="55">
        <v>300</v>
      </c>
      <c r="R52" s="55">
        <v>3000</v>
      </c>
      <c r="S52" s="55">
        <v>300</v>
      </c>
      <c r="T52" s="55">
        <v>5500</v>
      </c>
      <c r="U52" s="55">
        <f t="shared" si="4"/>
        <v>1.47</v>
      </c>
      <c r="V52" s="55">
        <v>7.7</v>
      </c>
      <c r="W52" s="55">
        <v>300</v>
      </c>
      <c r="X52" s="55">
        <v>3500</v>
      </c>
      <c r="Y52" s="55">
        <v>300</v>
      </c>
      <c r="Z52" s="55">
        <v>5200</v>
      </c>
      <c r="AA52" s="55">
        <f t="shared" si="2"/>
        <v>2.65</v>
      </c>
      <c r="AB52" s="55">
        <v>13.9</v>
      </c>
      <c r="AC52" s="59"/>
      <c r="AD52" s="59"/>
      <c r="AE52" s="59"/>
    </row>
    <row r="53" spans="1:31" s="178" customFormat="1" ht="12.75">
      <c r="A53" s="254" t="s">
        <v>695</v>
      </c>
      <c r="B53" s="254" t="s">
        <v>696</v>
      </c>
      <c r="C53" s="55">
        <v>0.19</v>
      </c>
      <c r="D53" s="55">
        <v>0.38</v>
      </c>
      <c r="E53" s="205">
        <v>1</v>
      </c>
      <c r="F53" s="205">
        <v>1</v>
      </c>
      <c r="G53" s="205">
        <v>1</v>
      </c>
      <c r="H53" s="205">
        <v>1</v>
      </c>
      <c r="I53" s="205">
        <v>1</v>
      </c>
      <c r="J53" s="205">
        <v>1</v>
      </c>
      <c r="K53" s="178">
        <v>300</v>
      </c>
      <c r="L53" s="178">
        <v>2000</v>
      </c>
      <c r="M53" s="178">
        <v>300</v>
      </c>
      <c r="N53" s="178">
        <v>2800</v>
      </c>
      <c r="O53" s="178">
        <f t="shared" si="3"/>
        <v>0.84</v>
      </c>
      <c r="P53" s="178">
        <v>4.4</v>
      </c>
      <c r="Q53" s="55">
        <v>300</v>
      </c>
      <c r="R53" s="55">
        <v>3000</v>
      </c>
      <c r="S53" s="55">
        <v>300</v>
      </c>
      <c r="T53" s="55">
        <v>5500</v>
      </c>
      <c r="U53" s="55">
        <f t="shared" si="4"/>
        <v>1.47</v>
      </c>
      <c r="V53" s="55">
        <v>7.7</v>
      </c>
      <c r="W53" s="55">
        <v>300</v>
      </c>
      <c r="X53" s="55">
        <v>3500</v>
      </c>
      <c r="Y53" s="55">
        <v>300</v>
      </c>
      <c r="Z53" s="55">
        <v>5200</v>
      </c>
      <c r="AA53" s="55">
        <f t="shared" si="2"/>
        <v>2.65</v>
      </c>
      <c r="AB53" s="55">
        <v>13.9</v>
      </c>
      <c r="AC53" s="59"/>
      <c r="AD53" s="59"/>
      <c r="AE53" s="59"/>
    </row>
    <row r="54" spans="1:31" s="178" customFormat="1" ht="12.75">
      <c r="A54" s="254" t="s">
        <v>697</v>
      </c>
      <c r="B54" s="254" t="s">
        <v>698</v>
      </c>
      <c r="C54" s="55">
        <v>0.19</v>
      </c>
      <c r="D54" s="55">
        <v>0.38</v>
      </c>
      <c r="E54" s="205">
        <v>1</v>
      </c>
      <c r="F54" s="205">
        <v>1</v>
      </c>
      <c r="G54" s="205">
        <v>1</v>
      </c>
      <c r="H54" s="205">
        <v>1</v>
      </c>
      <c r="I54" s="205">
        <v>1</v>
      </c>
      <c r="J54" s="205">
        <v>1</v>
      </c>
      <c r="K54" s="178">
        <v>300</v>
      </c>
      <c r="L54" s="178">
        <v>2000</v>
      </c>
      <c r="M54" s="178">
        <v>300</v>
      </c>
      <c r="N54" s="178">
        <v>2800</v>
      </c>
      <c r="O54" s="178">
        <f t="shared" si="3"/>
        <v>0.84</v>
      </c>
      <c r="P54" s="178">
        <v>4.4</v>
      </c>
      <c r="Q54" s="55">
        <v>300</v>
      </c>
      <c r="R54" s="55">
        <v>3000</v>
      </c>
      <c r="S54" s="55">
        <v>300</v>
      </c>
      <c r="T54" s="55">
        <v>5500</v>
      </c>
      <c r="U54" s="55">
        <f t="shared" si="4"/>
        <v>1.47</v>
      </c>
      <c r="V54" s="55">
        <v>7.7</v>
      </c>
      <c r="W54" s="55">
        <v>300</v>
      </c>
      <c r="X54" s="55">
        <v>3500</v>
      </c>
      <c r="Y54" s="55">
        <v>300</v>
      </c>
      <c r="Z54" s="55">
        <v>5200</v>
      </c>
      <c r="AA54" s="55">
        <f t="shared" si="2"/>
        <v>2.65</v>
      </c>
      <c r="AB54" s="55">
        <v>13.9</v>
      </c>
      <c r="AC54" s="59"/>
      <c r="AD54" s="59"/>
      <c r="AE54" s="59"/>
    </row>
    <row r="55" spans="1:31" s="178" customFormat="1" ht="12.75">
      <c r="A55" s="254" t="s">
        <v>699</v>
      </c>
      <c r="B55" s="254" t="s">
        <v>700</v>
      </c>
      <c r="C55" s="55">
        <v>0.19</v>
      </c>
      <c r="D55" s="55">
        <v>0.38</v>
      </c>
      <c r="E55" s="205">
        <v>1</v>
      </c>
      <c r="F55" s="205">
        <v>1</v>
      </c>
      <c r="G55" s="205">
        <v>1</v>
      </c>
      <c r="H55" s="205">
        <v>1</v>
      </c>
      <c r="I55" s="205">
        <v>1</v>
      </c>
      <c r="J55" s="205">
        <v>1</v>
      </c>
      <c r="K55" s="178">
        <v>300</v>
      </c>
      <c r="L55" s="178">
        <v>2000</v>
      </c>
      <c r="M55" s="178">
        <v>300</v>
      </c>
      <c r="N55" s="178">
        <v>2800</v>
      </c>
      <c r="O55" s="178">
        <f t="shared" si="3"/>
        <v>0.84</v>
      </c>
      <c r="P55" s="178">
        <v>4.4</v>
      </c>
      <c r="Q55" s="55">
        <v>300</v>
      </c>
      <c r="R55" s="55">
        <v>3000</v>
      </c>
      <c r="S55" s="55">
        <v>300</v>
      </c>
      <c r="T55" s="55">
        <v>5500</v>
      </c>
      <c r="U55" s="55">
        <f t="shared" si="4"/>
        <v>1.47</v>
      </c>
      <c r="V55" s="55">
        <v>7.7</v>
      </c>
      <c r="W55" s="55">
        <v>300</v>
      </c>
      <c r="X55" s="55">
        <v>3500</v>
      </c>
      <c r="Y55" s="55">
        <v>300</v>
      </c>
      <c r="Z55" s="55">
        <v>5200</v>
      </c>
      <c r="AA55" s="55">
        <f t="shared" si="2"/>
        <v>2.65</v>
      </c>
      <c r="AB55" s="55">
        <v>13.9</v>
      </c>
      <c r="AC55" s="59"/>
      <c r="AD55" s="59"/>
      <c r="AE55" s="59"/>
    </row>
    <row r="56" spans="1:31" s="178" customFormat="1" ht="12.75">
      <c r="A56" s="254" t="s">
        <v>701</v>
      </c>
      <c r="B56" s="254" t="s">
        <v>702</v>
      </c>
      <c r="C56" s="55">
        <v>0.19</v>
      </c>
      <c r="D56" s="55">
        <v>0.38</v>
      </c>
      <c r="E56" s="205">
        <v>1</v>
      </c>
      <c r="F56" s="205">
        <v>1</v>
      </c>
      <c r="G56" s="205">
        <v>1</v>
      </c>
      <c r="H56" s="205">
        <v>1</v>
      </c>
      <c r="I56" s="205">
        <v>1</v>
      </c>
      <c r="J56" s="205">
        <v>1</v>
      </c>
      <c r="K56" s="178">
        <v>300</v>
      </c>
      <c r="L56" s="178">
        <v>2000</v>
      </c>
      <c r="M56" s="178">
        <v>300</v>
      </c>
      <c r="N56" s="178">
        <v>2800</v>
      </c>
      <c r="O56" s="178">
        <f t="shared" si="3"/>
        <v>0.84</v>
      </c>
      <c r="P56" s="178">
        <v>4.4</v>
      </c>
      <c r="Q56" s="55">
        <v>300</v>
      </c>
      <c r="R56" s="55">
        <v>3000</v>
      </c>
      <c r="S56" s="55">
        <v>300</v>
      </c>
      <c r="T56" s="55">
        <v>5500</v>
      </c>
      <c r="U56" s="55">
        <f t="shared" si="4"/>
        <v>1.47</v>
      </c>
      <c r="V56" s="55">
        <v>7.7</v>
      </c>
      <c r="W56" s="55">
        <v>300</v>
      </c>
      <c r="X56" s="55">
        <v>3500</v>
      </c>
      <c r="Y56" s="55">
        <v>300</v>
      </c>
      <c r="Z56" s="55">
        <v>5200</v>
      </c>
      <c r="AA56" s="55">
        <f t="shared" si="2"/>
        <v>2.65</v>
      </c>
      <c r="AB56" s="55">
        <v>13.9</v>
      </c>
      <c r="AC56" s="59"/>
      <c r="AD56" s="59"/>
      <c r="AE56" s="59"/>
    </row>
    <row r="57" spans="1:31" s="178" customFormat="1" ht="12.75">
      <c r="A57" s="254" t="s">
        <v>703</v>
      </c>
      <c r="B57" s="254" t="s">
        <v>704</v>
      </c>
      <c r="C57" s="55">
        <v>0.19</v>
      </c>
      <c r="D57" s="55">
        <v>0.38</v>
      </c>
      <c r="E57" s="205">
        <v>1</v>
      </c>
      <c r="F57" s="205">
        <v>1</v>
      </c>
      <c r="G57" s="205">
        <v>1</v>
      </c>
      <c r="H57" s="205">
        <v>1</v>
      </c>
      <c r="I57" s="205">
        <v>1</v>
      </c>
      <c r="J57" s="205">
        <v>1</v>
      </c>
      <c r="K57" s="178">
        <v>300</v>
      </c>
      <c r="L57" s="178">
        <v>2000</v>
      </c>
      <c r="M57" s="178">
        <v>300</v>
      </c>
      <c r="N57" s="178">
        <v>2800</v>
      </c>
      <c r="O57" s="178">
        <f t="shared" si="3"/>
        <v>0.84</v>
      </c>
      <c r="P57" s="178">
        <v>4.4</v>
      </c>
      <c r="Q57" s="55">
        <v>300</v>
      </c>
      <c r="R57" s="55">
        <v>3000</v>
      </c>
      <c r="S57" s="55">
        <v>300</v>
      </c>
      <c r="T57" s="55">
        <v>5500</v>
      </c>
      <c r="U57" s="55">
        <f t="shared" si="4"/>
        <v>1.47</v>
      </c>
      <c r="V57" s="55">
        <v>7.7</v>
      </c>
      <c r="W57" s="55">
        <v>300</v>
      </c>
      <c r="X57" s="55">
        <v>3500</v>
      </c>
      <c r="Y57" s="55">
        <v>300</v>
      </c>
      <c r="Z57" s="55">
        <v>5200</v>
      </c>
      <c r="AA57" s="55">
        <f t="shared" si="2"/>
        <v>2.65</v>
      </c>
      <c r="AB57" s="55">
        <v>13.9</v>
      </c>
      <c r="AC57" s="59"/>
      <c r="AD57" s="59"/>
      <c r="AE57" s="59"/>
    </row>
    <row r="58" spans="1:31" s="178" customFormat="1" ht="12.75">
      <c r="A58" s="254" t="s">
        <v>705</v>
      </c>
      <c r="B58" s="254" t="s">
        <v>706</v>
      </c>
      <c r="C58" s="55">
        <v>0.19</v>
      </c>
      <c r="D58" s="55">
        <v>0.38</v>
      </c>
      <c r="E58" s="205">
        <v>1</v>
      </c>
      <c r="F58" s="205">
        <v>1</v>
      </c>
      <c r="G58" s="205">
        <v>1</v>
      </c>
      <c r="H58" s="205">
        <v>1</v>
      </c>
      <c r="I58" s="205">
        <v>1</v>
      </c>
      <c r="J58" s="205">
        <v>1</v>
      </c>
      <c r="K58" s="178">
        <v>300</v>
      </c>
      <c r="L58" s="178">
        <v>2000</v>
      </c>
      <c r="M58" s="178">
        <v>300</v>
      </c>
      <c r="N58" s="178">
        <v>2800</v>
      </c>
      <c r="O58" s="178">
        <f t="shared" si="3"/>
        <v>0.84</v>
      </c>
      <c r="P58" s="178">
        <v>4.4</v>
      </c>
      <c r="Q58" s="55">
        <v>300</v>
      </c>
      <c r="R58" s="55">
        <v>3000</v>
      </c>
      <c r="S58" s="55">
        <v>300</v>
      </c>
      <c r="T58" s="55">
        <v>5500</v>
      </c>
      <c r="U58" s="55">
        <f t="shared" si="4"/>
        <v>1.47</v>
      </c>
      <c r="V58" s="55">
        <v>7.7</v>
      </c>
      <c r="W58" s="55">
        <v>300</v>
      </c>
      <c r="X58" s="55">
        <v>3500</v>
      </c>
      <c r="Y58" s="55">
        <v>300</v>
      </c>
      <c r="Z58" s="55">
        <v>5200</v>
      </c>
      <c r="AA58" s="55">
        <f t="shared" si="2"/>
        <v>2.65</v>
      </c>
      <c r="AB58" s="55">
        <v>13.9</v>
      </c>
      <c r="AC58" s="59"/>
      <c r="AD58" s="59"/>
      <c r="AE58" s="59"/>
    </row>
    <row r="59" spans="1:28" ht="12.75">
      <c r="A59" s="254" t="s">
        <v>707</v>
      </c>
      <c r="B59" s="254" t="s">
        <v>708</v>
      </c>
      <c r="C59" s="55">
        <v>0.19</v>
      </c>
      <c r="D59" s="55">
        <v>0.38</v>
      </c>
      <c r="E59" s="205">
        <v>1</v>
      </c>
      <c r="F59" s="205">
        <v>1</v>
      </c>
      <c r="G59" s="205">
        <v>1</v>
      </c>
      <c r="H59" s="205">
        <v>1</v>
      </c>
      <c r="I59" s="205">
        <v>1</v>
      </c>
      <c r="J59" s="205">
        <v>1</v>
      </c>
      <c r="K59" s="178">
        <v>300</v>
      </c>
      <c r="L59" s="178">
        <v>2000</v>
      </c>
      <c r="M59" s="178">
        <v>300</v>
      </c>
      <c r="N59" s="178">
        <v>2800</v>
      </c>
      <c r="O59" s="178">
        <f t="shared" si="3"/>
        <v>0.84</v>
      </c>
      <c r="P59" s="178">
        <v>4.4</v>
      </c>
      <c r="Q59" s="55">
        <v>300</v>
      </c>
      <c r="R59" s="55">
        <v>3000</v>
      </c>
      <c r="S59" s="55">
        <v>300</v>
      </c>
      <c r="T59" s="55">
        <v>5500</v>
      </c>
      <c r="U59" s="55">
        <f t="shared" si="4"/>
        <v>1.47</v>
      </c>
      <c r="V59" s="55">
        <v>7.7</v>
      </c>
      <c r="W59" s="55">
        <v>300</v>
      </c>
      <c r="X59" s="55">
        <v>3500</v>
      </c>
      <c r="Y59" s="55">
        <v>300</v>
      </c>
      <c r="Z59" s="55">
        <v>5200</v>
      </c>
      <c r="AA59" s="55">
        <f t="shared" si="2"/>
        <v>2.65</v>
      </c>
      <c r="AB59" s="55">
        <v>13.9</v>
      </c>
    </row>
    <row r="60" spans="1:28" ht="12.75">
      <c r="A60" s="254" t="s">
        <v>709</v>
      </c>
      <c r="B60" s="254" t="s">
        <v>710</v>
      </c>
      <c r="C60" s="55">
        <v>0.19</v>
      </c>
      <c r="D60" s="55">
        <v>0.38</v>
      </c>
      <c r="E60" s="205">
        <v>1</v>
      </c>
      <c r="F60" s="205">
        <v>1</v>
      </c>
      <c r="G60" s="205">
        <v>1</v>
      </c>
      <c r="H60" s="205">
        <v>1</v>
      </c>
      <c r="I60" s="205">
        <v>1</v>
      </c>
      <c r="J60" s="205">
        <v>1</v>
      </c>
      <c r="K60" s="178">
        <v>300</v>
      </c>
      <c r="L60" s="178">
        <v>2000</v>
      </c>
      <c r="M60" s="178">
        <v>300</v>
      </c>
      <c r="N60" s="178">
        <v>2800</v>
      </c>
      <c r="O60" s="178">
        <f t="shared" si="3"/>
        <v>0.84</v>
      </c>
      <c r="P60" s="178">
        <v>4.4</v>
      </c>
      <c r="Q60" s="55">
        <v>300</v>
      </c>
      <c r="R60" s="55">
        <v>3000</v>
      </c>
      <c r="S60" s="55">
        <v>300</v>
      </c>
      <c r="T60" s="55">
        <v>5500</v>
      </c>
      <c r="U60" s="55">
        <f t="shared" si="4"/>
        <v>1.47</v>
      </c>
      <c r="V60" s="55">
        <v>7.7</v>
      </c>
      <c r="W60" s="55">
        <v>300</v>
      </c>
      <c r="X60" s="55">
        <v>3500</v>
      </c>
      <c r="Y60" s="55">
        <v>300</v>
      </c>
      <c r="Z60" s="55">
        <v>5200</v>
      </c>
      <c r="AA60" s="55">
        <f t="shared" si="2"/>
        <v>2.65</v>
      </c>
      <c r="AB60" s="55">
        <v>13.9</v>
      </c>
    </row>
    <row r="61" spans="1:28" ht="12.75">
      <c r="A61" s="254" t="s">
        <v>711</v>
      </c>
      <c r="B61" s="254" t="s">
        <v>712</v>
      </c>
      <c r="C61" s="55">
        <v>0.19</v>
      </c>
      <c r="D61" s="55">
        <v>0.38</v>
      </c>
      <c r="E61" s="205">
        <v>1</v>
      </c>
      <c r="F61" s="205">
        <v>1</v>
      </c>
      <c r="G61" s="205">
        <v>1</v>
      </c>
      <c r="H61" s="205">
        <v>1</v>
      </c>
      <c r="I61" s="205">
        <v>1</v>
      </c>
      <c r="J61" s="205">
        <v>1</v>
      </c>
      <c r="K61" s="178">
        <v>300</v>
      </c>
      <c r="L61" s="178">
        <v>2000</v>
      </c>
      <c r="M61" s="178">
        <v>300</v>
      </c>
      <c r="N61" s="178">
        <v>2800</v>
      </c>
      <c r="O61" s="178">
        <f t="shared" si="3"/>
        <v>0.84</v>
      </c>
      <c r="P61" s="178">
        <v>4.4</v>
      </c>
      <c r="Q61" s="55">
        <v>300</v>
      </c>
      <c r="R61" s="55">
        <v>3000</v>
      </c>
      <c r="S61" s="55">
        <v>300</v>
      </c>
      <c r="T61" s="55">
        <v>5500</v>
      </c>
      <c r="U61" s="55">
        <f t="shared" si="4"/>
        <v>1.47</v>
      </c>
      <c r="V61" s="55">
        <v>7.7</v>
      </c>
      <c r="W61" s="55">
        <v>300</v>
      </c>
      <c r="X61" s="55">
        <v>3500</v>
      </c>
      <c r="Y61" s="55">
        <v>300</v>
      </c>
      <c r="Z61" s="55">
        <v>5200</v>
      </c>
      <c r="AA61" s="55">
        <f t="shared" si="2"/>
        <v>2.65</v>
      </c>
      <c r="AB61" s="55">
        <v>13.9</v>
      </c>
    </row>
    <row r="62" spans="1:28" ht="12.75">
      <c r="A62" s="254" t="s">
        <v>713</v>
      </c>
      <c r="B62" s="254" t="s">
        <v>714</v>
      </c>
      <c r="C62" s="55">
        <v>0.19</v>
      </c>
      <c r="D62" s="55">
        <v>0.38</v>
      </c>
      <c r="E62" s="205">
        <v>1</v>
      </c>
      <c r="F62" s="205">
        <v>1</v>
      </c>
      <c r="G62" s="205">
        <v>1</v>
      </c>
      <c r="H62" s="205">
        <v>1</v>
      </c>
      <c r="I62" s="205">
        <v>1</v>
      </c>
      <c r="J62" s="205">
        <v>1</v>
      </c>
      <c r="K62" s="178">
        <v>300</v>
      </c>
      <c r="L62" s="178">
        <v>2000</v>
      </c>
      <c r="M62" s="178">
        <v>300</v>
      </c>
      <c r="N62" s="178">
        <v>2800</v>
      </c>
      <c r="O62" s="178">
        <f t="shared" si="3"/>
        <v>0.84</v>
      </c>
      <c r="P62" s="178">
        <v>4.4</v>
      </c>
      <c r="Q62" s="55">
        <v>300</v>
      </c>
      <c r="R62" s="55">
        <v>3000</v>
      </c>
      <c r="S62" s="55">
        <v>300</v>
      </c>
      <c r="T62" s="55">
        <v>5500</v>
      </c>
      <c r="U62" s="55">
        <f t="shared" si="4"/>
        <v>1.47</v>
      </c>
      <c r="V62" s="55">
        <v>7.7</v>
      </c>
      <c r="W62" s="55">
        <v>300</v>
      </c>
      <c r="X62" s="55">
        <v>3500</v>
      </c>
      <c r="Y62" s="55">
        <v>300</v>
      </c>
      <c r="Z62" s="55">
        <v>5200</v>
      </c>
      <c r="AA62" s="55">
        <f t="shared" si="2"/>
        <v>2.65</v>
      </c>
      <c r="AB62" s="55">
        <v>13.9</v>
      </c>
    </row>
    <row r="63" spans="1:28" ht="12.75">
      <c r="A63" s="254" t="s">
        <v>715</v>
      </c>
      <c r="B63" s="254" t="s">
        <v>716</v>
      </c>
      <c r="C63" s="55">
        <v>0.19</v>
      </c>
      <c r="D63" s="55">
        <v>0.38</v>
      </c>
      <c r="E63" s="205">
        <v>1</v>
      </c>
      <c r="F63" s="205">
        <v>1</v>
      </c>
      <c r="G63" s="205">
        <v>1</v>
      </c>
      <c r="H63" s="205">
        <v>1</v>
      </c>
      <c r="I63" s="205">
        <v>1</v>
      </c>
      <c r="J63" s="205">
        <v>1</v>
      </c>
      <c r="K63" s="178">
        <v>300</v>
      </c>
      <c r="L63" s="178">
        <v>2000</v>
      </c>
      <c r="M63" s="178">
        <v>300</v>
      </c>
      <c r="N63" s="178">
        <v>2800</v>
      </c>
      <c r="O63" s="178">
        <f t="shared" si="3"/>
        <v>0.84</v>
      </c>
      <c r="P63" s="178">
        <v>4.4</v>
      </c>
      <c r="Q63" s="55">
        <v>300</v>
      </c>
      <c r="R63" s="55">
        <v>3000</v>
      </c>
      <c r="S63" s="55">
        <v>300</v>
      </c>
      <c r="T63" s="55">
        <v>5500</v>
      </c>
      <c r="U63" s="55">
        <f t="shared" si="4"/>
        <v>1.47</v>
      </c>
      <c r="V63" s="55">
        <v>7.7</v>
      </c>
      <c r="W63" s="55">
        <v>300</v>
      </c>
      <c r="X63" s="55">
        <v>3500</v>
      </c>
      <c r="Y63" s="55">
        <v>300</v>
      </c>
      <c r="Z63" s="55">
        <v>5200</v>
      </c>
      <c r="AA63" s="55">
        <f t="shared" si="2"/>
        <v>2.65</v>
      </c>
      <c r="AB63" s="55">
        <v>13.9</v>
      </c>
    </row>
    <row r="64" spans="1:28" ht="12.75">
      <c r="A64" s="254" t="s">
        <v>717</v>
      </c>
      <c r="B64" s="254" t="s">
        <v>718</v>
      </c>
      <c r="C64" s="55">
        <v>0.19</v>
      </c>
      <c r="D64" s="55">
        <v>0.38</v>
      </c>
      <c r="E64" s="205">
        <v>1</v>
      </c>
      <c r="F64" s="205">
        <v>1</v>
      </c>
      <c r="G64" s="205">
        <v>1</v>
      </c>
      <c r="H64" s="205">
        <v>1</v>
      </c>
      <c r="I64" s="205">
        <v>1</v>
      </c>
      <c r="J64" s="205">
        <v>1</v>
      </c>
      <c r="K64" s="178">
        <v>300</v>
      </c>
      <c r="L64" s="178">
        <v>2000</v>
      </c>
      <c r="M64" s="178">
        <v>300</v>
      </c>
      <c r="N64" s="178">
        <v>2800</v>
      </c>
      <c r="O64" s="178">
        <f t="shared" si="3"/>
        <v>0.84</v>
      </c>
      <c r="P64" s="178">
        <v>4.4</v>
      </c>
      <c r="Q64" s="55">
        <v>300</v>
      </c>
      <c r="R64" s="55">
        <v>3000</v>
      </c>
      <c r="S64" s="55">
        <v>300</v>
      </c>
      <c r="T64" s="55">
        <v>5500</v>
      </c>
      <c r="U64" s="55">
        <f t="shared" si="4"/>
        <v>1.47</v>
      </c>
      <c r="V64" s="55">
        <v>7.7</v>
      </c>
      <c r="W64" s="55">
        <v>300</v>
      </c>
      <c r="X64" s="55">
        <v>3500</v>
      </c>
      <c r="Y64" s="55">
        <v>300</v>
      </c>
      <c r="Z64" s="55">
        <v>5200</v>
      </c>
      <c r="AA64" s="55">
        <f t="shared" si="2"/>
        <v>2.65</v>
      </c>
      <c r="AB64" s="55">
        <v>13.9</v>
      </c>
    </row>
    <row r="65" spans="1:28" ht="12.75">
      <c r="A65" s="254" t="s">
        <v>719</v>
      </c>
      <c r="B65" s="254" t="s">
        <v>720</v>
      </c>
      <c r="C65" s="55">
        <v>0.19</v>
      </c>
      <c r="D65" s="55">
        <v>0.38</v>
      </c>
      <c r="E65" s="205">
        <v>1</v>
      </c>
      <c r="F65" s="205">
        <v>1</v>
      </c>
      <c r="G65" s="205">
        <v>1</v>
      </c>
      <c r="H65" s="205">
        <v>1</v>
      </c>
      <c r="I65" s="205">
        <v>1</v>
      </c>
      <c r="J65" s="205">
        <v>1</v>
      </c>
      <c r="K65" s="178">
        <v>300</v>
      </c>
      <c r="L65" s="178">
        <v>2000</v>
      </c>
      <c r="M65" s="178">
        <v>300</v>
      </c>
      <c r="N65" s="178">
        <v>2800</v>
      </c>
      <c r="O65" s="178">
        <f t="shared" si="3"/>
        <v>0.84</v>
      </c>
      <c r="P65" s="178">
        <v>4.4</v>
      </c>
      <c r="Q65" s="55">
        <v>300</v>
      </c>
      <c r="R65" s="55">
        <v>3000</v>
      </c>
      <c r="S65" s="55">
        <v>300</v>
      </c>
      <c r="T65" s="55">
        <v>5500</v>
      </c>
      <c r="U65" s="55">
        <f t="shared" si="4"/>
        <v>1.47</v>
      </c>
      <c r="V65" s="55">
        <v>7.7</v>
      </c>
      <c r="W65" s="55">
        <v>300</v>
      </c>
      <c r="X65" s="55">
        <v>3500</v>
      </c>
      <c r="Y65" s="55">
        <v>300</v>
      </c>
      <c r="Z65" s="55">
        <v>5200</v>
      </c>
      <c r="AA65" s="55">
        <f t="shared" si="2"/>
        <v>2.65</v>
      </c>
      <c r="AB65" s="55">
        <v>13.9</v>
      </c>
    </row>
    <row r="66" spans="1:28" ht="12.75">
      <c r="A66" s="254" t="s">
        <v>721</v>
      </c>
      <c r="B66" s="254" t="s">
        <v>722</v>
      </c>
      <c r="C66" s="55">
        <v>0.19</v>
      </c>
      <c r="D66" s="55">
        <v>0.38</v>
      </c>
      <c r="E66" s="205">
        <v>1</v>
      </c>
      <c r="F66" s="205">
        <v>1</v>
      </c>
      <c r="G66" s="205">
        <v>1</v>
      </c>
      <c r="H66" s="205">
        <v>1</v>
      </c>
      <c r="I66" s="205">
        <v>1</v>
      </c>
      <c r="J66" s="205">
        <v>1</v>
      </c>
      <c r="K66" s="178">
        <v>300</v>
      </c>
      <c r="L66" s="178">
        <v>2000</v>
      </c>
      <c r="M66" s="178">
        <v>300</v>
      </c>
      <c r="N66" s="178">
        <v>2800</v>
      </c>
      <c r="O66" s="178">
        <f aca="true" t="shared" si="5" ref="O66:O97">ROUNDUP(P66*C66,2)</f>
        <v>0.84</v>
      </c>
      <c r="P66" s="178">
        <v>4.4</v>
      </c>
      <c r="Q66" s="55">
        <v>300</v>
      </c>
      <c r="R66" s="55">
        <v>3000</v>
      </c>
      <c r="S66" s="55">
        <v>300</v>
      </c>
      <c r="T66" s="55">
        <v>5500</v>
      </c>
      <c r="U66" s="55">
        <f aca="true" t="shared" si="6" ref="U66:U97">ROUNDUP(V66*C66,2)</f>
        <v>1.47</v>
      </c>
      <c r="V66" s="55">
        <v>7.7</v>
      </c>
      <c r="W66" s="55">
        <v>300</v>
      </c>
      <c r="X66" s="55">
        <v>3500</v>
      </c>
      <c r="Y66" s="55">
        <v>300</v>
      </c>
      <c r="Z66" s="55">
        <v>5200</v>
      </c>
      <c r="AA66" s="55">
        <f aca="true" t="shared" si="7" ref="AA66:AA144">ROUNDUP(AB66*C66,2)</f>
        <v>2.65</v>
      </c>
      <c r="AB66" s="55">
        <v>13.9</v>
      </c>
    </row>
    <row r="67" spans="1:28" ht="12.75">
      <c r="A67" s="254" t="s">
        <v>723</v>
      </c>
      <c r="B67" s="254" t="s">
        <v>724</v>
      </c>
      <c r="C67" s="55">
        <v>0.19</v>
      </c>
      <c r="D67" s="55">
        <v>0.38</v>
      </c>
      <c r="E67" s="205">
        <v>1</v>
      </c>
      <c r="F67" s="205">
        <v>1</v>
      </c>
      <c r="G67" s="205">
        <v>1</v>
      </c>
      <c r="H67" s="205">
        <v>1</v>
      </c>
      <c r="I67" s="205">
        <v>1</v>
      </c>
      <c r="J67" s="205">
        <v>1</v>
      </c>
      <c r="K67" s="178">
        <v>300</v>
      </c>
      <c r="L67" s="178">
        <v>2000</v>
      </c>
      <c r="M67" s="178">
        <v>300</v>
      </c>
      <c r="N67" s="178">
        <v>2800</v>
      </c>
      <c r="O67" s="178">
        <f t="shared" si="5"/>
        <v>0.84</v>
      </c>
      <c r="P67" s="178">
        <v>4.4</v>
      </c>
      <c r="Q67" s="55">
        <v>300</v>
      </c>
      <c r="R67" s="55">
        <v>3000</v>
      </c>
      <c r="S67" s="55">
        <v>300</v>
      </c>
      <c r="T67" s="55">
        <v>5500</v>
      </c>
      <c r="U67" s="55">
        <f t="shared" si="6"/>
        <v>1.47</v>
      </c>
      <c r="V67" s="55">
        <v>7.7</v>
      </c>
      <c r="W67" s="55">
        <v>300</v>
      </c>
      <c r="X67" s="55">
        <v>3500</v>
      </c>
      <c r="Y67" s="55">
        <v>300</v>
      </c>
      <c r="Z67" s="55">
        <v>5200</v>
      </c>
      <c r="AA67" s="55">
        <f t="shared" si="7"/>
        <v>2.65</v>
      </c>
      <c r="AB67" s="55">
        <v>13.9</v>
      </c>
    </row>
    <row r="68" spans="1:28" ht="12.75">
      <c r="A68" s="254" t="s">
        <v>725</v>
      </c>
      <c r="B68" s="254" t="s">
        <v>726</v>
      </c>
      <c r="C68" s="55">
        <v>0.19</v>
      </c>
      <c r="D68" s="55">
        <v>0.38</v>
      </c>
      <c r="E68" s="205">
        <v>1</v>
      </c>
      <c r="F68" s="205">
        <v>1</v>
      </c>
      <c r="G68" s="205">
        <v>1</v>
      </c>
      <c r="H68" s="205">
        <v>1</v>
      </c>
      <c r="I68" s="205">
        <v>1</v>
      </c>
      <c r="J68" s="205">
        <v>1</v>
      </c>
      <c r="K68" s="178">
        <v>300</v>
      </c>
      <c r="L68" s="178">
        <v>2000</v>
      </c>
      <c r="M68" s="178">
        <v>300</v>
      </c>
      <c r="N68" s="178">
        <v>2800</v>
      </c>
      <c r="O68" s="178">
        <f t="shared" si="5"/>
        <v>0.84</v>
      </c>
      <c r="P68" s="178">
        <v>4.4</v>
      </c>
      <c r="Q68" s="55">
        <v>300</v>
      </c>
      <c r="R68" s="55">
        <v>3000</v>
      </c>
      <c r="S68" s="55">
        <v>300</v>
      </c>
      <c r="T68" s="55">
        <v>5500</v>
      </c>
      <c r="U68" s="55">
        <f t="shared" si="6"/>
        <v>1.47</v>
      </c>
      <c r="V68" s="55">
        <v>7.7</v>
      </c>
      <c r="W68" s="55">
        <v>300</v>
      </c>
      <c r="X68" s="55">
        <v>3500</v>
      </c>
      <c r="Y68" s="55">
        <v>300</v>
      </c>
      <c r="Z68" s="55">
        <v>5200</v>
      </c>
      <c r="AA68" s="55">
        <f t="shared" si="7"/>
        <v>2.65</v>
      </c>
      <c r="AB68" s="55">
        <v>13.9</v>
      </c>
    </row>
    <row r="69" spans="1:28" ht="12.75">
      <c r="A69" s="254" t="s">
        <v>727</v>
      </c>
      <c r="B69" s="254" t="s">
        <v>728</v>
      </c>
      <c r="C69" s="55">
        <v>0.19</v>
      </c>
      <c r="D69" s="55">
        <v>0.38</v>
      </c>
      <c r="E69" s="205">
        <v>1</v>
      </c>
      <c r="F69" s="205">
        <v>1</v>
      </c>
      <c r="G69" s="205">
        <v>1</v>
      </c>
      <c r="H69" s="205">
        <v>1</v>
      </c>
      <c r="I69" s="205">
        <v>1</v>
      </c>
      <c r="J69" s="205">
        <v>1</v>
      </c>
      <c r="K69" s="178">
        <v>300</v>
      </c>
      <c r="L69" s="178">
        <v>2000</v>
      </c>
      <c r="M69" s="178">
        <v>300</v>
      </c>
      <c r="N69" s="178">
        <v>2800</v>
      </c>
      <c r="O69" s="178">
        <f t="shared" si="5"/>
        <v>0.84</v>
      </c>
      <c r="P69" s="178">
        <v>4.4</v>
      </c>
      <c r="Q69" s="55">
        <v>300</v>
      </c>
      <c r="R69" s="55">
        <v>3000</v>
      </c>
      <c r="S69" s="55">
        <v>300</v>
      </c>
      <c r="T69" s="55">
        <v>5500</v>
      </c>
      <c r="U69" s="55">
        <f t="shared" si="6"/>
        <v>1.47</v>
      </c>
      <c r="V69" s="55">
        <v>7.7</v>
      </c>
      <c r="W69" s="55">
        <v>300</v>
      </c>
      <c r="X69" s="55">
        <v>3500</v>
      </c>
      <c r="Y69" s="55">
        <v>300</v>
      </c>
      <c r="Z69" s="55">
        <v>5200</v>
      </c>
      <c r="AA69" s="55">
        <f t="shared" si="7"/>
        <v>2.65</v>
      </c>
      <c r="AB69" s="55">
        <v>13.9</v>
      </c>
    </row>
    <row r="70" spans="1:28" ht="12.75">
      <c r="A70" s="254" t="s">
        <v>729</v>
      </c>
      <c r="B70" s="254" t="s">
        <v>730</v>
      </c>
      <c r="C70" s="55">
        <v>0.19</v>
      </c>
      <c r="D70" s="55">
        <v>0.38</v>
      </c>
      <c r="E70" s="205">
        <v>1</v>
      </c>
      <c r="F70" s="205">
        <v>1</v>
      </c>
      <c r="G70" s="205">
        <v>1</v>
      </c>
      <c r="H70" s="205">
        <v>1</v>
      </c>
      <c r="I70" s="205">
        <v>1</v>
      </c>
      <c r="J70" s="205">
        <v>1</v>
      </c>
      <c r="K70" s="178">
        <v>300</v>
      </c>
      <c r="L70" s="178">
        <v>2000</v>
      </c>
      <c r="M70" s="178">
        <v>300</v>
      </c>
      <c r="N70" s="178">
        <v>2800</v>
      </c>
      <c r="O70" s="178">
        <f t="shared" si="5"/>
        <v>0.84</v>
      </c>
      <c r="P70" s="178">
        <v>4.4</v>
      </c>
      <c r="Q70" s="55">
        <v>300</v>
      </c>
      <c r="R70" s="55">
        <v>3000</v>
      </c>
      <c r="S70" s="55">
        <v>300</v>
      </c>
      <c r="T70" s="55">
        <v>5500</v>
      </c>
      <c r="U70" s="55">
        <f t="shared" si="6"/>
        <v>1.47</v>
      </c>
      <c r="V70" s="55">
        <v>7.7</v>
      </c>
      <c r="W70" s="55">
        <v>300</v>
      </c>
      <c r="X70" s="55">
        <v>3500</v>
      </c>
      <c r="Y70" s="55">
        <v>300</v>
      </c>
      <c r="Z70" s="55">
        <v>5200</v>
      </c>
      <c r="AA70" s="55">
        <f t="shared" si="7"/>
        <v>2.65</v>
      </c>
      <c r="AB70" s="55">
        <v>13.9</v>
      </c>
    </row>
    <row r="71" spans="1:28" ht="12.75">
      <c r="A71" s="254" t="s">
        <v>731</v>
      </c>
      <c r="B71" s="254" t="s">
        <v>732</v>
      </c>
      <c r="C71" s="55">
        <v>0.19</v>
      </c>
      <c r="D71" s="55">
        <v>0.38</v>
      </c>
      <c r="E71" s="205">
        <v>1</v>
      </c>
      <c r="F71" s="205">
        <v>1</v>
      </c>
      <c r="G71" s="205">
        <v>1</v>
      </c>
      <c r="H71" s="205">
        <v>1</v>
      </c>
      <c r="I71" s="205">
        <v>1</v>
      </c>
      <c r="J71" s="205">
        <v>1</v>
      </c>
      <c r="K71" s="178">
        <v>300</v>
      </c>
      <c r="L71" s="178">
        <v>2000</v>
      </c>
      <c r="M71" s="178">
        <v>300</v>
      </c>
      <c r="N71" s="178">
        <v>2800</v>
      </c>
      <c r="O71" s="178">
        <f t="shared" si="5"/>
        <v>0.84</v>
      </c>
      <c r="P71" s="178">
        <v>4.4</v>
      </c>
      <c r="Q71" s="55">
        <v>300</v>
      </c>
      <c r="R71" s="55">
        <v>3000</v>
      </c>
      <c r="S71" s="55">
        <v>300</v>
      </c>
      <c r="T71" s="55">
        <v>5500</v>
      </c>
      <c r="U71" s="55">
        <f t="shared" si="6"/>
        <v>1.47</v>
      </c>
      <c r="V71" s="55">
        <v>7.7</v>
      </c>
      <c r="W71" s="55">
        <v>300</v>
      </c>
      <c r="X71" s="55">
        <v>3500</v>
      </c>
      <c r="Y71" s="55">
        <v>300</v>
      </c>
      <c r="Z71" s="55">
        <v>5200</v>
      </c>
      <c r="AA71" s="55">
        <f t="shared" si="7"/>
        <v>2.65</v>
      </c>
      <c r="AB71" s="55">
        <v>13.9</v>
      </c>
    </row>
    <row r="72" spans="1:28" ht="12.75">
      <c r="A72" s="254" t="s">
        <v>733</v>
      </c>
      <c r="B72" s="254" t="s">
        <v>734</v>
      </c>
      <c r="C72" s="55">
        <v>0.28</v>
      </c>
      <c r="D72" s="55">
        <v>0.41</v>
      </c>
      <c r="E72" s="205">
        <v>1</v>
      </c>
      <c r="F72" s="205">
        <v>1</v>
      </c>
      <c r="G72" s="205">
        <v>1</v>
      </c>
      <c r="H72" s="205">
        <v>1</v>
      </c>
      <c r="I72" s="205">
        <v>1</v>
      </c>
      <c r="J72" s="205">
        <v>1</v>
      </c>
      <c r="K72" s="178">
        <v>300</v>
      </c>
      <c r="L72" s="178">
        <v>2000</v>
      </c>
      <c r="M72" s="178">
        <v>300</v>
      </c>
      <c r="N72" s="178">
        <v>2800</v>
      </c>
      <c r="O72" s="178">
        <f t="shared" si="5"/>
        <v>0.9</v>
      </c>
      <c r="P72" s="178">
        <v>3.2</v>
      </c>
      <c r="Q72" s="55">
        <v>300</v>
      </c>
      <c r="R72" s="55">
        <v>3000</v>
      </c>
      <c r="S72" s="55">
        <v>300</v>
      </c>
      <c r="T72" s="55">
        <v>5500</v>
      </c>
      <c r="U72" s="55">
        <f t="shared" si="6"/>
        <v>1.54</v>
      </c>
      <c r="V72" s="55">
        <v>5.5</v>
      </c>
      <c r="W72" s="55">
        <v>300</v>
      </c>
      <c r="X72" s="55">
        <v>3500</v>
      </c>
      <c r="Y72" s="55">
        <v>300</v>
      </c>
      <c r="Z72" s="55">
        <v>5200</v>
      </c>
      <c r="AA72" s="55">
        <f t="shared" si="7"/>
        <v>2.78</v>
      </c>
      <c r="AB72" s="55">
        <v>9.9</v>
      </c>
    </row>
    <row r="73" spans="1:28" ht="12.75">
      <c r="A73" s="254" t="s">
        <v>735</v>
      </c>
      <c r="B73" s="254" t="s">
        <v>736</v>
      </c>
      <c r="C73" s="55">
        <v>0.28</v>
      </c>
      <c r="D73" s="55">
        <v>0.41</v>
      </c>
      <c r="E73" s="205">
        <v>1</v>
      </c>
      <c r="F73" s="205">
        <v>1</v>
      </c>
      <c r="G73" s="205">
        <v>1</v>
      </c>
      <c r="H73" s="205">
        <v>1</v>
      </c>
      <c r="I73" s="205">
        <v>1</v>
      </c>
      <c r="J73" s="205">
        <v>1</v>
      </c>
      <c r="K73" s="178">
        <v>300</v>
      </c>
      <c r="L73" s="178">
        <v>2000</v>
      </c>
      <c r="M73" s="178">
        <v>300</v>
      </c>
      <c r="N73" s="178">
        <v>2800</v>
      </c>
      <c r="O73" s="178">
        <f t="shared" si="5"/>
        <v>0.9</v>
      </c>
      <c r="P73" s="178">
        <v>3.2</v>
      </c>
      <c r="Q73" s="55">
        <v>300</v>
      </c>
      <c r="R73" s="55">
        <v>3000</v>
      </c>
      <c r="S73" s="55">
        <v>300</v>
      </c>
      <c r="T73" s="55">
        <v>5500</v>
      </c>
      <c r="U73" s="55">
        <f t="shared" si="6"/>
        <v>1.54</v>
      </c>
      <c r="V73" s="55">
        <v>5.5</v>
      </c>
      <c r="W73" s="55">
        <v>300</v>
      </c>
      <c r="X73" s="55">
        <v>3500</v>
      </c>
      <c r="Y73" s="55">
        <v>300</v>
      </c>
      <c r="Z73" s="55">
        <v>5200</v>
      </c>
      <c r="AA73" s="55">
        <f t="shared" si="7"/>
        <v>2.78</v>
      </c>
      <c r="AB73" s="55">
        <v>9.9</v>
      </c>
    </row>
    <row r="74" spans="1:28" ht="12.75">
      <c r="A74" s="254" t="s">
        <v>737</v>
      </c>
      <c r="B74" s="254" t="s">
        <v>738</v>
      </c>
      <c r="C74" s="55">
        <v>0.28</v>
      </c>
      <c r="D74" s="55">
        <v>0.41</v>
      </c>
      <c r="E74" s="205">
        <v>1</v>
      </c>
      <c r="F74" s="205">
        <v>1</v>
      </c>
      <c r="G74" s="205">
        <v>1</v>
      </c>
      <c r="H74" s="205">
        <v>1</v>
      </c>
      <c r="I74" s="205">
        <v>1</v>
      </c>
      <c r="J74" s="205">
        <v>1</v>
      </c>
      <c r="K74" s="178">
        <v>300</v>
      </c>
      <c r="L74" s="178">
        <v>2000</v>
      </c>
      <c r="M74" s="178">
        <v>300</v>
      </c>
      <c r="N74" s="178">
        <v>2800</v>
      </c>
      <c r="O74" s="178">
        <f t="shared" si="5"/>
        <v>0.9</v>
      </c>
      <c r="P74" s="178">
        <v>3.2</v>
      </c>
      <c r="Q74" s="55">
        <v>300</v>
      </c>
      <c r="R74" s="55">
        <v>3000</v>
      </c>
      <c r="S74" s="55">
        <v>300</v>
      </c>
      <c r="T74" s="55">
        <v>5500</v>
      </c>
      <c r="U74" s="55">
        <f t="shared" si="6"/>
        <v>1.54</v>
      </c>
      <c r="V74" s="55">
        <v>5.5</v>
      </c>
      <c r="W74" s="55">
        <v>300</v>
      </c>
      <c r="X74" s="55">
        <v>3500</v>
      </c>
      <c r="Y74" s="55">
        <v>300</v>
      </c>
      <c r="Z74" s="55">
        <v>5200</v>
      </c>
      <c r="AA74" s="55">
        <f t="shared" si="7"/>
        <v>2.78</v>
      </c>
      <c r="AB74" s="55">
        <v>9.9</v>
      </c>
    </row>
    <row r="75" spans="1:28" ht="12.75">
      <c r="A75" s="254" t="s">
        <v>739</v>
      </c>
      <c r="B75" s="254" t="s">
        <v>740</v>
      </c>
      <c r="C75" s="55">
        <v>0.28</v>
      </c>
      <c r="D75" s="55">
        <v>0.41</v>
      </c>
      <c r="E75" s="205">
        <v>1</v>
      </c>
      <c r="F75" s="205">
        <v>1</v>
      </c>
      <c r="G75" s="205">
        <v>1</v>
      </c>
      <c r="H75" s="205">
        <v>1</v>
      </c>
      <c r="I75" s="205">
        <v>1</v>
      </c>
      <c r="J75" s="205">
        <v>1</v>
      </c>
      <c r="K75" s="178">
        <v>300</v>
      </c>
      <c r="L75" s="178">
        <v>2000</v>
      </c>
      <c r="M75" s="178">
        <v>300</v>
      </c>
      <c r="N75" s="178">
        <v>2800</v>
      </c>
      <c r="O75" s="178">
        <f t="shared" si="5"/>
        <v>0.9</v>
      </c>
      <c r="P75" s="178">
        <v>3.2</v>
      </c>
      <c r="Q75" s="55">
        <v>300</v>
      </c>
      <c r="R75" s="55">
        <v>3000</v>
      </c>
      <c r="S75" s="55">
        <v>300</v>
      </c>
      <c r="T75" s="55">
        <v>5500</v>
      </c>
      <c r="U75" s="55">
        <f t="shared" si="6"/>
        <v>1.54</v>
      </c>
      <c r="V75" s="55">
        <v>5.5</v>
      </c>
      <c r="W75" s="55">
        <v>300</v>
      </c>
      <c r="X75" s="55">
        <v>3500</v>
      </c>
      <c r="Y75" s="55">
        <v>300</v>
      </c>
      <c r="Z75" s="55">
        <v>5200</v>
      </c>
      <c r="AA75" s="55">
        <f t="shared" si="7"/>
        <v>2.78</v>
      </c>
      <c r="AB75" s="55">
        <v>9.9</v>
      </c>
    </row>
    <row r="76" spans="1:28" ht="12.75">
      <c r="A76" s="254" t="s">
        <v>741</v>
      </c>
      <c r="B76" s="254" t="s">
        <v>742</v>
      </c>
      <c r="C76" s="55">
        <v>0.28</v>
      </c>
      <c r="D76" s="55">
        <v>0.41</v>
      </c>
      <c r="E76" s="205">
        <v>1</v>
      </c>
      <c r="F76" s="205">
        <v>1</v>
      </c>
      <c r="G76" s="205">
        <v>1</v>
      </c>
      <c r="H76" s="205">
        <v>1</v>
      </c>
      <c r="I76" s="205">
        <v>1</v>
      </c>
      <c r="J76" s="205">
        <v>1</v>
      </c>
      <c r="K76" s="178">
        <v>300</v>
      </c>
      <c r="L76" s="178">
        <v>2000</v>
      </c>
      <c r="M76" s="178">
        <v>300</v>
      </c>
      <c r="N76" s="178">
        <v>2800</v>
      </c>
      <c r="O76" s="178">
        <f t="shared" si="5"/>
        <v>0.9</v>
      </c>
      <c r="P76" s="178">
        <v>3.2</v>
      </c>
      <c r="Q76" s="55">
        <v>300</v>
      </c>
      <c r="R76" s="55">
        <v>3000</v>
      </c>
      <c r="S76" s="55">
        <v>300</v>
      </c>
      <c r="T76" s="55">
        <v>5500</v>
      </c>
      <c r="U76" s="55">
        <f t="shared" si="6"/>
        <v>1.54</v>
      </c>
      <c r="V76" s="55">
        <v>5.5</v>
      </c>
      <c r="W76" s="55">
        <v>300</v>
      </c>
      <c r="X76" s="55">
        <v>3500</v>
      </c>
      <c r="Y76" s="55">
        <v>300</v>
      </c>
      <c r="Z76" s="55">
        <v>5200</v>
      </c>
      <c r="AA76" s="55">
        <f t="shared" si="7"/>
        <v>2.78</v>
      </c>
      <c r="AB76" s="55">
        <v>9.9</v>
      </c>
    </row>
    <row r="77" spans="1:28" ht="12.75">
      <c r="A77" s="254" t="s">
        <v>743</v>
      </c>
      <c r="B77" s="254" t="s">
        <v>744</v>
      </c>
      <c r="C77" s="55">
        <v>0.28</v>
      </c>
      <c r="D77" s="55">
        <v>0.41</v>
      </c>
      <c r="E77" s="205">
        <v>1</v>
      </c>
      <c r="F77" s="205">
        <v>1</v>
      </c>
      <c r="G77" s="205">
        <v>1</v>
      </c>
      <c r="H77" s="205">
        <v>1</v>
      </c>
      <c r="I77" s="205">
        <v>1</v>
      </c>
      <c r="J77" s="205">
        <v>1</v>
      </c>
      <c r="K77" s="178">
        <v>300</v>
      </c>
      <c r="L77" s="178">
        <v>2000</v>
      </c>
      <c r="M77" s="178">
        <v>300</v>
      </c>
      <c r="N77" s="178">
        <v>2800</v>
      </c>
      <c r="O77" s="178">
        <f t="shared" si="5"/>
        <v>0.9</v>
      </c>
      <c r="P77" s="178">
        <v>3.2</v>
      </c>
      <c r="Q77" s="55">
        <v>300</v>
      </c>
      <c r="R77" s="55">
        <v>3000</v>
      </c>
      <c r="S77" s="55">
        <v>300</v>
      </c>
      <c r="T77" s="55">
        <v>5500</v>
      </c>
      <c r="U77" s="55">
        <f t="shared" si="6"/>
        <v>1.54</v>
      </c>
      <c r="V77" s="55">
        <v>5.5</v>
      </c>
      <c r="W77" s="55">
        <v>300</v>
      </c>
      <c r="X77" s="55">
        <v>3500</v>
      </c>
      <c r="Y77" s="55">
        <v>300</v>
      </c>
      <c r="Z77" s="55">
        <v>5200</v>
      </c>
      <c r="AA77" s="55">
        <f t="shared" si="7"/>
        <v>2.78</v>
      </c>
      <c r="AB77" s="55">
        <v>9.9</v>
      </c>
    </row>
    <row r="78" spans="1:28" ht="12.75">
      <c r="A78" s="254" t="s">
        <v>745</v>
      </c>
      <c r="B78" s="254" t="s">
        <v>746</v>
      </c>
      <c r="C78" s="55">
        <v>0.28</v>
      </c>
      <c r="D78" s="55">
        <v>0.41</v>
      </c>
      <c r="E78" s="205">
        <v>1</v>
      </c>
      <c r="F78" s="205">
        <v>1</v>
      </c>
      <c r="G78" s="205">
        <v>1</v>
      </c>
      <c r="H78" s="205">
        <v>1</v>
      </c>
      <c r="I78" s="205">
        <v>1</v>
      </c>
      <c r="J78" s="205">
        <v>1</v>
      </c>
      <c r="K78" s="178">
        <v>300</v>
      </c>
      <c r="L78" s="178">
        <v>2000</v>
      </c>
      <c r="M78" s="178">
        <v>300</v>
      </c>
      <c r="N78" s="178">
        <v>2800</v>
      </c>
      <c r="O78" s="178">
        <f t="shared" si="5"/>
        <v>0.9</v>
      </c>
      <c r="P78" s="178">
        <v>3.2</v>
      </c>
      <c r="Q78" s="55">
        <v>300</v>
      </c>
      <c r="R78" s="55">
        <v>3000</v>
      </c>
      <c r="S78" s="55">
        <v>300</v>
      </c>
      <c r="T78" s="55">
        <v>5500</v>
      </c>
      <c r="U78" s="55">
        <f t="shared" si="6"/>
        <v>1.54</v>
      </c>
      <c r="V78" s="55">
        <v>5.5</v>
      </c>
      <c r="W78" s="55">
        <v>300</v>
      </c>
      <c r="X78" s="55">
        <v>3500</v>
      </c>
      <c r="Y78" s="55">
        <v>300</v>
      </c>
      <c r="Z78" s="55">
        <v>5200</v>
      </c>
      <c r="AA78" s="55">
        <f t="shared" si="7"/>
        <v>2.78</v>
      </c>
      <c r="AB78" s="55">
        <v>9.9</v>
      </c>
    </row>
    <row r="79" spans="1:28" ht="12.75">
      <c r="A79" s="254" t="s">
        <v>747</v>
      </c>
      <c r="B79" s="254" t="s">
        <v>748</v>
      </c>
      <c r="C79" s="55">
        <v>0.28</v>
      </c>
      <c r="D79" s="55">
        <v>0.41</v>
      </c>
      <c r="E79" s="205">
        <v>1</v>
      </c>
      <c r="F79" s="205">
        <v>1</v>
      </c>
      <c r="G79" s="205">
        <v>1</v>
      </c>
      <c r="H79" s="205">
        <v>1</v>
      </c>
      <c r="I79" s="205">
        <v>1</v>
      </c>
      <c r="J79" s="205">
        <v>1</v>
      </c>
      <c r="K79" s="178">
        <v>300</v>
      </c>
      <c r="L79" s="178">
        <v>2000</v>
      </c>
      <c r="M79" s="178">
        <v>300</v>
      </c>
      <c r="N79" s="178">
        <v>2800</v>
      </c>
      <c r="O79" s="178">
        <f t="shared" si="5"/>
        <v>0.9</v>
      </c>
      <c r="P79" s="178">
        <v>3.2</v>
      </c>
      <c r="Q79" s="55">
        <v>300</v>
      </c>
      <c r="R79" s="55">
        <v>3000</v>
      </c>
      <c r="S79" s="55">
        <v>300</v>
      </c>
      <c r="T79" s="55">
        <v>5500</v>
      </c>
      <c r="U79" s="55">
        <f t="shared" si="6"/>
        <v>1.54</v>
      </c>
      <c r="V79" s="55">
        <v>5.5</v>
      </c>
      <c r="W79" s="55">
        <v>300</v>
      </c>
      <c r="X79" s="55">
        <v>3500</v>
      </c>
      <c r="Y79" s="55">
        <v>300</v>
      </c>
      <c r="Z79" s="55">
        <v>5200</v>
      </c>
      <c r="AA79" s="55">
        <f t="shared" si="7"/>
        <v>2.78</v>
      </c>
      <c r="AB79" s="55">
        <v>9.9</v>
      </c>
    </row>
    <row r="80" spans="1:28" ht="12.75">
      <c r="A80" s="254" t="s">
        <v>749</v>
      </c>
      <c r="B80" s="254" t="s">
        <v>750</v>
      </c>
      <c r="C80" s="55">
        <v>0.28</v>
      </c>
      <c r="D80" s="55">
        <v>0.41</v>
      </c>
      <c r="E80" s="205">
        <v>1</v>
      </c>
      <c r="F80" s="205">
        <v>1</v>
      </c>
      <c r="G80" s="205">
        <v>1</v>
      </c>
      <c r="H80" s="205">
        <v>1</v>
      </c>
      <c r="I80" s="205">
        <v>1</v>
      </c>
      <c r="J80" s="205">
        <v>1</v>
      </c>
      <c r="K80" s="178">
        <v>300</v>
      </c>
      <c r="L80" s="178">
        <v>2000</v>
      </c>
      <c r="M80" s="178">
        <v>300</v>
      </c>
      <c r="N80" s="178">
        <v>2800</v>
      </c>
      <c r="O80" s="178">
        <f t="shared" si="5"/>
        <v>0.9</v>
      </c>
      <c r="P80" s="178">
        <v>3.2</v>
      </c>
      <c r="Q80" s="55">
        <v>300</v>
      </c>
      <c r="R80" s="55">
        <v>3000</v>
      </c>
      <c r="S80" s="55">
        <v>300</v>
      </c>
      <c r="T80" s="55">
        <v>5500</v>
      </c>
      <c r="U80" s="55">
        <f t="shared" si="6"/>
        <v>1.54</v>
      </c>
      <c r="V80" s="55">
        <v>5.5</v>
      </c>
      <c r="W80" s="55">
        <v>300</v>
      </c>
      <c r="X80" s="55">
        <v>3500</v>
      </c>
      <c r="Y80" s="55">
        <v>300</v>
      </c>
      <c r="Z80" s="55">
        <v>5200</v>
      </c>
      <c r="AA80" s="55">
        <f t="shared" si="7"/>
        <v>2.78</v>
      </c>
      <c r="AB80" s="55">
        <v>9.9</v>
      </c>
    </row>
    <row r="81" spans="1:28" ht="12.75">
      <c r="A81" s="254" t="s">
        <v>751</v>
      </c>
      <c r="B81" s="254" t="s">
        <v>752</v>
      </c>
      <c r="C81" s="55">
        <v>0.28</v>
      </c>
      <c r="D81" s="55">
        <v>0.41</v>
      </c>
      <c r="E81" s="205">
        <v>1</v>
      </c>
      <c r="F81" s="205">
        <v>1</v>
      </c>
      <c r="G81" s="205">
        <v>1</v>
      </c>
      <c r="H81" s="205">
        <v>1</v>
      </c>
      <c r="I81" s="205">
        <v>1</v>
      </c>
      <c r="J81" s="205">
        <v>1</v>
      </c>
      <c r="K81" s="178">
        <v>300</v>
      </c>
      <c r="L81" s="178">
        <v>2000</v>
      </c>
      <c r="M81" s="178">
        <v>300</v>
      </c>
      <c r="N81" s="178">
        <v>2800</v>
      </c>
      <c r="O81" s="178">
        <f t="shared" si="5"/>
        <v>0.9</v>
      </c>
      <c r="P81" s="178">
        <v>3.2</v>
      </c>
      <c r="Q81" s="55">
        <v>300</v>
      </c>
      <c r="R81" s="55">
        <v>3000</v>
      </c>
      <c r="S81" s="55">
        <v>300</v>
      </c>
      <c r="T81" s="55">
        <v>5500</v>
      </c>
      <c r="U81" s="55">
        <f t="shared" si="6"/>
        <v>1.54</v>
      </c>
      <c r="V81" s="55">
        <v>5.5</v>
      </c>
      <c r="W81" s="55">
        <v>300</v>
      </c>
      <c r="X81" s="55">
        <v>3500</v>
      </c>
      <c r="Y81" s="55">
        <v>300</v>
      </c>
      <c r="Z81" s="55">
        <v>5200</v>
      </c>
      <c r="AA81" s="55">
        <f t="shared" si="7"/>
        <v>2.78</v>
      </c>
      <c r="AB81" s="55">
        <v>9.9</v>
      </c>
    </row>
    <row r="82" spans="1:28" ht="12.75">
      <c r="A82" s="254" t="s">
        <v>753</v>
      </c>
      <c r="B82" s="254" t="s">
        <v>754</v>
      </c>
      <c r="C82" s="55">
        <v>0.28</v>
      </c>
      <c r="D82" s="55">
        <v>0.41</v>
      </c>
      <c r="E82" s="205">
        <v>1</v>
      </c>
      <c r="F82" s="205">
        <v>1</v>
      </c>
      <c r="G82" s="205">
        <v>1</v>
      </c>
      <c r="H82" s="205">
        <v>1</v>
      </c>
      <c r="I82" s="205">
        <v>1</v>
      </c>
      <c r="J82" s="205">
        <v>1</v>
      </c>
      <c r="K82" s="178">
        <v>300</v>
      </c>
      <c r="L82" s="178">
        <v>2000</v>
      </c>
      <c r="M82" s="178">
        <v>300</v>
      </c>
      <c r="N82" s="178">
        <v>2800</v>
      </c>
      <c r="O82" s="178">
        <f t="shared" si="5"/>
        <v>0.9</v>
      </c>
      <c r="P82" s="178">
        <v>3.2</v>
      </c>
      <c r="Q82" s="55">
        <v>300</v>
      </c>
      <c r="R82" s="55">
        <v>3000</v>
      </c>
      <c r="S82" s="55">
        <v>300</v>
      </c>
      <c r="T82" s="55">
        <v>5500</v>
      </c>
      <c r="U82" s="55">
        <f t="shared" si="6"/>
        <v>1.54</v>
      </c>
      <c r="V82" s="55">
        <v>5.5</v>
      </c>
      <c r="W82" s="55">
        <v>300</v>
      </c>
      <c r="X82" s="55">
        <v>3500</v>
      </c>
      <c r="Y82" s="55">
        <v>300</v>
      </c>
      <c r="Z82" s="55">
        <v>5200</v>
      </c>
      <c r="AA82" s="55">
        <f t="shared" si="7"/>
        <v>2.78</v>
      </c>
      <c r="AB82" s="55">
        <v>9.9</v>
      </c>
    </row>
    <row r="83" spans="1:28" ht="12.75">
      <c r="A83" s="254" t="s">
        <v>755</v>
      </c>
      <c r="B83" s="254" t="s">
        <v>756</v>
      </c>
      <c r="C83" s="55">
        <v>0.28</v>
      </c>
      <c r="D83" s="55">
        <v>0.41</v>
      </c>
      <c r="E83" s="205">
        <v>1</v>
      </c>
      <c r="F83" s="205">
        <v>1</v>
      </c>
      <c r="G83" s="205">
        <v>1</v>
      </c>
      <c r="H83" s="205">
        <v>1</v>
      </c>
      <c r="I83" s="205">
        <v>1</v>
      </c>
      <c r="J83" s="205">
        <v>1</v>
      </c>
      <c r="K83" s="178">
        <v>300</v>
      </c>
      <c r="L83" s="178">
        <v>2000</v>
      </c>
      <c r="M83" s="178">
        <v>300</v>
      </c>
      <c r="N83" s="178">
        <v>2800</v>
      </c>
      <c r="O83" s="178">
        <f t="shared" si="5"/>
        <v>0.9</v>
      </c>
      <c r="P83" s="178">
        <v>3.2</v>
      </c>
      <c r="Q83" s="55">
        <v>300</v>
      </c>
      <c r="R83" s="55">
        <v>3000</v>
      </c>
      <c r="S83" s="55">
        <v>300</v>
      </c>
      <c r="T83" s="55">
        <v>5500</v>
      </c>
      <c r="U83" s="55">
        <f t="shared" si="6"/>
        <v>1.54</v>
      </c>
      <c r="V83" s="55">
        <v>5.5</v>
      </c>
      <c r="W83" s="55">
        <v>300</v>
      </c>
      <c r="X83" s="55">
        <v>3500</v>
      </c>
      <c r="Y83" s="55">
        <v>300</v>
      </c>
      <c r="Z83" s="55">
        <v>5200</v>
      </c>
      <c r="AA83" s="55">
        <f t="shared" si="7"/>
        <v>2.78</v>
      </c>
      <c r="AB83" s="55">
        <v>9.9</v>
      </c>
    </row>
    <row r="84" spans="1:28" ht="12.75">
      <c r="A84" s="254" t="s">
        <v>757</v>
      </c>
      <c r="B84" s="254" t="s">
        <v>758</v>
      </c>
      <c r="C84" s="55">
        <v>0.28</v>
      </c>
      <c r="D84" s="55">
        <v>0.41</v>
      </c>
      <c r="E84" s="205">
        <v>1</v>
      </c>
      <c r="F84" s="205">
        <v>1</v>
      </c>
      <c r="G84" s="205">
        <v>1</v>
      </c>
      <c r="H84" s="205">
        <v>1</v>
      </c>
      <c r="I84" s="205">
        <v>1</v>
      </c>
      <c r="J84" s="205">
        <v>1</v>
      </c>
      <c r="K84" s="178">
        <v>300</v>
      </c>
      <c r="L84" s="178">
        <v>2000</v>
      </c>
      <c r="M84" s="178">
        <v>300</v>
      </c>
      <c r="N84" s="178">
        <v>2800</v>
      </c>
      <c r="O84" s="178">
        <f t="shared" si="5"/>
        <v>0.9</v>
      </c>
      <c r="P84" s="178">
        <v>3.2</v>
      </c>
      <c r="Q84" s="55">
        <v>300</v>
      </c>
      <c r="R84" s="55">
        <v>3000</v>
      </c>
      <c r="S84" s="55">
        <v>300</v>
      </c>
      <c r="T84" s="55">
        <v>5500</v>
      </c>
      <c r="U84" s="55">
        <f t="shared" si="6"/>
        <v>1.54</v>
      </c>
      <c r="V84" s="55">
        <v>5.5</v>
      </c>
      <c r="W84" s="55">
        <v>300</v>
      </c>
      <c r="X84" s="55">
        <v>3500</v>
      </c>
      <c r="Y84" s="55">
        <v>300</v>
      </c>
      <c r="Z84" s="55">
        <v>5200</v>
      </c>
      <c r="AA84" s="55">
        <f t="shared" si="7"/>
        <v>2.78</v>
      </c>
      <c r="AB84" s="55">
        <v>9.9</v>
      </c>
    </row>
    <row r="85" spans="1:28" ht="12.75">
      <c r="A85" s="254" t="s">
        <v>759</v>
      </c>
      <c r="B85" s="254" t="s">
        <v>760</v>
      </c>
      <c r="C85" s="55">
        <v>0.28</v>
      </c>
      <c r="D85" s="55">
        <v>0.41</v>
      </c>
      <c r="E85" s="205">
        <v>1</v>
      </c>
      <c r="F85" s="205">
        <v>1</v>
      </c>
      <c r="G85" s="205">
        <v>1</v>
      </c>
      <c r="H85" s="205">
        <v>1</v>
      </c>
      <c r="I85" s="205">
        <v>1</v>
      </c>
      <c r="J85" s="205">
        <v>1</v>
      </c>
      <c r="K85" s="178">
        <v>300</v>
      </c>
      <c r="L85" s="178">
        <v>2000</v>
      </c>
      <c r="M85" s="178">
        <v>300</v>
      </c>
      <c r="N85" s="178">
        <v>2800</v>
      </c>
      <c r="O85" s="178">
        <f t="shared" si="5"/>
        <v>0.9</v>
      </c>
      <c r="P85" s="178">
        <v>3.2</v>
      </c>
      <c r="Q85" s="55">
        <v>300</v>
      </c>
      <c r="R85" s="55">
        <v>3000</v>
      </c>
      <c r="S85" s="55">
        <v>300</v>
      </c>
      <c r="T85" s="55">
        <v>5500</v>
      </c>
      <c r="U85" s="55">
        <f t="shared" si="6"/>
        <v>1.54</v>
      </c>
      <c r="V85" s="55">
        <v>5.5</v>
      </c>
      <c r="W85" s="55">
        <v>300</v>
      </c>
      <c r="X85" s="55">
        <v>3500</v>
      </c>
      <c r="Y85" s="55">
        <v>300</v>
      </c>
      <c r="Z85" s="55">
        <v>5200</v>
      </c>
      <c r="AA85" s="55">
        <f t="shared" si="7"/>
        <v>2.78</v>
      </c>
      <c r="AB85" s="55">
        <v>9.9</v>
      </c>
    </row>
    <row r="86" spans="1:28" ht="12.75">
      <c r="A86" s="254" t="s">
        <v>761</v>
      </c>
      <c r="B86" s="254" t="s">
        <v>762</v>
      </c>
      <c r="C86" s="55">
        <v>0.28</v>
      </c>
      <c r="D86" s="55">
        <v>0.41</v>
      </c>
      <c r="E86" s="205">
        <v>1</v>
      </c>
      <c r="F86" s="205">
        <v>1</v>
      </c>
      <c r="G86" s="205">
        <v>1</v>
      </c>
      <c r="H86" s="205">
        <v>1</v>
      </c>
      <c r="I86" s="205">
        <v>1</v>
      </c>
      <c r="J86" s="205">
        <v>1</v>
      </c>
      <c r="K86" s="178">
        <v>300</v>
      </c>
      <c r="L86" s="178">
        <v>2000</v>
      </c>
      <c r="M86" s="178">
        <v>300</v>
      </c>
      <c r="N86" s="178">
        <v>2800</v>
      </c>
      <c r="O86" s="178">
        <f t="shared" si="5"/>
        <v>0.9</v>
      </c>
      <c r="P86" s="178">
        <v>3.2</v>
      </c>
      <c r="Q86" s="55">
        <v>300</v>
      </c>
      <c r="R86" s="55">
        <v>3000</v>
      </c>
      <c r="S86" s="55">
        <v>300</v>
      </c>
      <c r="T86" s="55">
        <v>5500</v>
      </c>
      <c r="U86" s="55">
        <f t="shared" si="6"/>
        <v>1.54</v>
      </c>
      <c r="V86" s="55">
        <v>5.5</v>
      </c>
      <c r="W86" s="55">
        <v>300</v>
      </c>
      <c r="X86" s="55">
        <v>3500</v>
      </c>
      <c r="Y86" s="55">
        <v>300</v>
      </c>
      <c r="Z86" s="55">
        <v>5200</v>
      </c>
      <c r="AA86" s="55">
        <f t="shared" si="7"/>
        <v>2.78</v>
      </c>
      <c r="AB86" s="55">
        <v>9.9</v>
      </c>
    </row>
    <row r="87" spans="1:28" ht="12.75">
      <c r="A87" s="254" t="s">
        <v>763</v>
      </c>
      <c r="B87" s="254" t="s">
        <v>764</v>
      </c>
      <c r="C87" s="55">
        <v>0.28</v>
      </c>
      <c r="D87" s="55">
        <v>0.41</v>
      </c>
      <c r="E87" s="205">
        <v>1</v>
      </c>
      <c r="F87" s="205">
        <v>1</v>
      </c>
      <c r="G87" s="205">
        <v>1</v>
      </c>
      <c r="H87" s="205">
        <v>1</v>
      </c>
      <c r="I87" s="205">
        <v>1</v>
      </c>
      <c r="J87" s="205">
        <v>1</v>
      </c>
      <c r="K87" s="178">
        <v>300</v>
      </c>
      <c r="L87" s="178">
        <v>2000</v>
      </c>
      <c r="M87" s="178">
        <v>300</v>
      </c>
      <c r="N87" s="178">
        <v>2800</v>
      </c>
      <c r="O87" s="178">
        <f t="shared" si="5"/>
        <v>0.9</v>
      </c>
      <c r="P87" s="178">
        <v>3.2</v>
      </c>
      <c r="Q87" s="55">
        <v>300</v>
      </c>
      <c r="R87" s="55">
        <v>3000</v>
      </c>
      <c r="S87" s="55">
        <v>300</v>
      </c>
      <c r="T87" s="55">
        <v>5500</v>
      </c>
      <c r="U87" s="55">
        <f t="shared" si="6"/>
        <v>1.54</v>
      </c>
      <c r="V87" s="55">
        <v>5.5</v>
      </c>
      <c r="W87" s="55">
        <v>300</v>
      </c>
      <c r="X87" s="55">
        <v>3500</v>
      </c>
      <c r="Y87" s="55">
        <v>300</v>
      </c>
      <c r="Z87" s="55">
        <v>5200</v>
      </c>
      <c r="AA87" s="55">
        <f t="shared" si="7"/>
        <v>2.78</v>
      </c>
      <c r="AB87" s="55">
        <v>9.9</v>
      </c>
    </row>
    <row r="88" spans="1:28" ht="12.75">
      <c r="A88" s="55" t="s">
        <v>412</v>
      </c>
      <c r="B88" s="55" t="s">
        <v>411</v>
      </c>
      <c r="C88" s="55">
        <v>0.05</v>
      </c>
      <c r="D88" s="55">
        <v>0.32</v>
      </c>
      <c r="E88" s="205">
        <v>1</v>
      </c>
      <c r="F88" s="205">
        <v>1</v>
      </c>
      <c r="G88" s="205">
        <v>1</v>
      </c>
      <c r="H88" s="205">
        <v>1</v>
      </c>
      <c r="I88" s="205">
        <v>1</v>
      </c>
      <c r="J88" s="205">
        <v>1</v>
      </c>
      <c r="K88" s="178">
        <v>300</v>
      </c>
      <c r="L88" s="178">
        <v>2000</v>
      </c>
      <c r="M88" s="178">
        <v>300</v>
      </c>
      <c r="N88" s="178">
        <v>2800</v>
      </c>
      <c r="O88" s="178">
        <f t="shared" si="5"/>
        <v>0.3</v>
      </c>
      <c r="P88" s="178">
        <v>6</v>
      </c>
      <c r="Q88" s="55">
        <v>300</v>
      </c>
      <c r="R88" s="55">
        <v>3000</v>
      </c>
      <c r="S88" s="55">
        <v>300</v>
      </c>
      <c r="T88" s="55">
        <v>5500</v>
      </c>
      <c r="U88" s="55">
        <f t="shared" si="6"/>
        <v>0.59</v>
      </c>
      <c r="V88" s="55">
        <v>11.8</v>
      </c>
      <c r="W88" s="55">
        <v>300</v>
      </c>
      <c r="X88" s="55">
        <v>3500</v>
      </c>
      <c r="Y88" s="55">
        <v>300</v>
      </c>
      <c r="Z88" s="178">
        <v>5200</v>
      </c>
      <c r="AA88" s="55">
        <f t="shared" si="7"/>
        <v>0.88</v>
      </c>
      <c r="AB88" s="55">
        <v>17.5</v>
      </c>
    </row>
    <row r="89" spans="1:28" ht="12.75">
      <c r="A89" s="55" t="s">
        <v>415</v>
      </c>
      <c r="B89" s="55" t="s">
        <v>414</v>
      </c>
      <c r="C89" s="55">
        <v>0.05</v>
      </c>
      <c r="D89" s="55">
        <v>0.4</v>
      </c>
      <c r="E89" s="205">
        <v>1</v>
      </c>
      <c r="F89" s="205">
        <v>1</v>
      </c>
      <c r="G89" s="205">
        <v>1</v>
      </c>
      <c r="H89" s="205">
        <v>1</v>
      </c>
      <c r="I89" s="205">
        <v>1</v>
      </c>
      <c r="J89" s="205">
        <v>1</v>
      </c>
      <c r="K89" s="178">
        <v>300</v>
      </c>
      <c r="L89" s="178">
        <v>2000</v>
      </c>
      <c r="M89" s="178">
        <v>300</v>
      </c>
      <c r="N89" s="178">
        <v>2800</v>
      </c>
      <c r="O89" s="178">
        <f t="shared" si="5"/>
        <v>0.3</v>
      </c>
      <c r="P89" s="178">
        <v>6</v>
      </c>
      <c r="Q89" s="55">
        <v>300</v>
      </c>
      <c r="R89" s="55">
        <v>3000</v>
      </c>
      <c r="S89" s="55">
        <v>300</v>
      </c>
      <c r="T89" s="55">
        <v>5500</v>
      </c>
      <c r="U89" s="55">
        <f t="shared" si="6"/>
        <v>0.59</v>
      </c>
      <c r="V89" s="55">
        <v>11.8</v>
      </c>
      <c r="W89" s="55">
        <v>300</v>
      </c>
      <c r="X89" s="55">
        <v>3500</v>
      </c>
      <c r="Y89" s="55">
        <v>300</v>
      </c>
      <c r="Z89" s="178">
        <v>5200</v>
      </c>
      <c r="AA89" s="55">
        <f t="shared" si="7"/>
        <v>0.88</v>
      </c>
      <c r="AB89" s="55">
        <v>17.5</v>
      </c>
    </row>
    <row r="90" spans="1:28" ht="12.75">
      <c r="A90" s="55" t="s">
        <v>417</v>
      </c>
      <c r="B90" s="55" t="s">
        <v>416</v>
      </c>
      <c r="C90" s="55">
        <v>0.05</v>
      </c>
      <c r="D90" s="55">
        <v>0.4</v>
      </c>
      <c r="E90" s="205">
        <v>1</v>
      </c>
      <c r="F90" s="205">
        <v>1</v>
      </c>
      <c r="G90" s="205">
        <v>1</v>
      </c>
      <c r="H90" s="205">
        <v>1</v>
      </c>
      <c r="I90" s="205">
        <v>1</v>
      </c>
      <c r="J90" s="205">
        <v>1</v>
      </c>
      <c r="K90" s="178">
        <v>300</v>
      </c>
      <c r="L90" s="178">
        <v>2000</v>
      </c>
      <c r="M90" s="178">
        <v>300</v>
      </c>
      <c r="N90" s="178">
        <v>2800</v>
      </c>
      <c r="O90" s="178">
        <f t="shared" si="5"/>
        <v>0.3</v>
      </c>
      <c r="P90" s="178">
        <v>6</v>
      </c>
      <c r="Q90" s="55">
        <v>300</v>
      </c>
      <c r="R90" s="55">
        <v>3000</v>
      </c>
      <c r="S90" s="55">
        <v>300</v>
      </c>
      <c r="T90" s="55">
        <v>5500</v>
      </c>
      <c r="U90" s="55">
        <f t="shared" si="6"/>
        <v>0.59</v>
      </c>
      <c r="V90" s="55">
        <v>11.8</v>
      </c>
      <c r="W90" s="55">
        <v>300</v>
      </c>
      <c r="X90" s="55">
        <v>3500</v>
      </c>
      <c r="Y90" s="55">
        <v>300</v>
      </c>
      <c r="Z90" s="178">
        <v>5200</v>
      </c>
      <c r="AA90" s="55">
        <f t="shared" si="7"/>
        <v>0.88</v>
      </c>
      <c r="AB90" s="55">
        <v>17.5</v>
      </c>
    </row>
    <row r="91" spans="1:28" ht="12.75">
      <c r="A91" s="206" t="s">
        <v>47</v>
      </c>
      <c r="B91" s="206" t="s">
        <v>165</v>
      </c>
      <c r="C91" s="206">
        <v>0.11</v>
      </c>
      <c r="D91" s="206">
        <v>0.33</v>
      </c>
      <c r="E91" s="206">
        <v>300</v>
      </c>
      <c r="F91" s="206">
        <v>1800</v>
      </c>
      <c r="G91" s="206">
        <v>300</v>
      </c>
      <c r="H91" s="206">
        <v>2300</v>
      </c>
      <c r="I91" s="206">
        <f aca="true" t="shared" si="8" ref="I91:I99">ROUNDUP(J91*C91,2)</f>
        <v>0.47000000000000003</v>
      </c>
      <c r="J91" s="206">
        <v>4.2</v>
      </c>
      <c r="K91" s="206">
        <v>300</v>
      </c>
      <c r="L91" s="206">
        <v>2000</v>
      </c>
      <c r="M91" s="206">
        <v>300</v>
      </c>
      <c r="N91" s="206">
        <v>2000</v>
      </c>
      <c r="O91" s="206">
        <f t="shared" si="5"/>
        <v>0.4</v>
      </c>
      <c r="P91" s="206">
        <v>3.6</v>
      </c>
      <c r="Q91" s="206">
        <v>300</v>
      </c>
      <c r="R91" s="206">
        <v>2400</v>
      </c>
      <c r="S91" s="206">
        <v>300</v>
      </c>
      <c r="T91" s="206">
        <v>2500</v>
      </c>
      <c r="U91" s="206">
        <f t="shared" si="6"/>
        <v>0.61</v>
      </c>
      <c r="V91" s="206">
        <v>5.5</v>
      </c>
      <c r="W91" s="206">
        <v>300</v>
      </c>
      <c r="X91" s="206">
        <v>2400</v>
      </c>
      <c r="Y91" s="206">
        <v>300</v>
      </c>
      <c r="Z91" s="206">
        <v>2500</v>
      </c>
      <c r="AA91" s="206">
        <f t="shared" si="7"/>
        <v>0.61</v>
      </c>
      <c r="AB91" s="206">
        <v>5.5</v>
      </c>
    </row>
    <row r="92" spans="1:28" ht="12.75">
      <c r="A92" s="206" t="s">
        <v>48</v>
      </c>
      <c r="B92" s="206" t="s">
        <v>166</v>
      </c>
      <c r="C92" s="206">
        <v>0.11</v>
      </c>
      <c r="D92" s="206">
        <v>0.33</v>
      </c>
      <c r="E92" s="206">
        <v>300</v>
      </c>
      <c r="F92" s="206">
        <v>1800</v>
      </c>
      <c r="G92" s="206">
        <v>300</v>
      </c>
      <c r="H92" s="206">
        <v>2300</v>
      </c>
      <c r="I92" s="206">
        <f t="shared" si="8"/>
        <v>0.47000000000000003</v>
      </c>
      <c r="J92" s="206">
        <v>4.2</v>
      </c>
      <c r="K92" s="206">
        <v>300</v>
      </c>
      <c r="L92" s="206">
        <v>2000</v>
      </c>
      <c r="M92" s="206">
        <v>300</v>
      </c>
      <c r="N92" s="206">
        <v>2000</v>
      </c>
      <c r="O92" s="206">
        <f t="shared" si="5"/>
        <v>0.4</v>
      </c>
      <c r="P92" s="206">
        <v>3.6</v>
      </c>
      <c r="Q92" s="206">
        <v>300</v>
      </c>
      <c r="R92" s="206">
        <v>2400</v>
      </c>
      <c r="S92" s="206">
        <v>300</v>
      </c>
      <c r="T92" s="206">
        <v>2500</v>
      </c>
      <c r="U92" s="206">
        <f t="shared" si="6"/>
        <v>0.61</v>
      </c>
      <c r="V92" s="206">
        <v>5.5</v>
      </c>
      <c r="W92" s="206">
        <v>300</v>
      </c>
      <c r="X92" s="206">
        <v>2400</v>
      </c>
      <c r="Y92" s="206">
        <v>300</v>
      </c>
      <c r="Z92" s="206">
        <v>2500</v>
      </c>
      <c r="AA92" s="206">
        <f t="shared" si="7"/>
        <v>0.61</v>
      </c>
      <c r="AB92" s="206">
        <v>5.5</v>
      </c>
    </row>
    <row r="93" spans="1:28" ht="12.75">
      <c r="A93" s="206" t="s">
        <v>49</v>
      </c>
      <c r="B93" s="206" t="s">
        <v>167</v>
      </c>
      <c r="C93" s="206">
        <v>0.11</v>
      </c>
      <c r="D93" s="206">
        <v>0.33</v>
      </c>
      <c r="E93" s="206">
        <v>300</v>
      </c>
      <c r="F93" s="206">
        <v>1800</v>
      </c>
      <c r="G93" s="206">
        <v>300</v>
      </c>
      <c r="H93" s="206">
        <v>2300</v>
      </c>
      <c r="I93" s="206">
        <f t="shared" si="8"/>
        <v>0.47000000000000003</v>
      </c>
      <c r="J93" s="206">
        <v>4.2</v>
      </c>
      <c r="K93" s="206">
        <v>300</v>
      </c>
      <c r="L93" s="206">
        <v>2000</v>
      </c>
      <c r="M93" s="206">
        <v>300</v>
      </c>
      <c r="N93" s="206">
        <v>2000</v>
      </c>
      <c r="O93" s="206">
        <f t="shared" si="5"/>
        <v>0.4</v>
      </c>
      <c r="P93" s="206">
        <v>3.6</v>
      </c>
      <c r="Q93" s="206">
        <v>300</v>
      </c>
      <c r="R93" s="206">
        <v>2400</v>
      </c>
      <c r="S93" s="206">
        <v>300</v>
      </c>
      <c r="T93" s="206">
        <v>2500</v>
      </c>
      <c r="U93" s="206">
        <f t="shared" si="6"/>
        <v>0.61</v>
      </c>
      <c r="V93" s="206">
        <v>5.5</v>
      </c>
      <c r="W93" s="206">
        <v>300</v>
      </c>
      <c r="X93" s="206">
        <v>2400</v>
      </c>
      <c r="Y93" s="206">
        <v>300</v>
      </c>
      <c r="Z93" s="206">
        <v>2500</v>
      </c>
      <c r="AA93" s="206">
        <f t="shared" si="7"/>
        <v>0.61</v>
      </c>
      <c r="AB93" s="206">
        <v>5.5</v>
      </c>
    </row>
    <row r="94" spans="1:28" ht="12.75">
      <c r="A94" s="206" t="s">
        <v>50</v>
      </c>
      <c r="B94" s="206" t="s">
        <v>168</v>
      </c>
      <c r="C94" s="206">
        <v>0.11</v>
      </c>
      <c r="D94" s="206">
        <v>0.33</v>
      </c>
      <c r="E94" s="206">
        <v>300</v>
      </c>
      <c r="F94" s="206">
        <v>1800</v>
      </c>
      <c r="G94" s="206">
        <v>300</v>
      </c>
      <c r="H94" s="206">
        <v>2300</v>
      </c>
      <c r="I94" s="206">
        <f t="shared" si="8"/>
        <v>0.47000000000000003</v>
      </c>
      <c r="J94" s="206">
        <v>4.2</v>
      </c>
      <c r="K94" s="206">
        <v>300</v>
      </c>
      <c r="L94" s="206">
        <v>2000</v>
      </c>
      <c r="M94" s="206">
        <v>300</v>
      </c>
      <c r="N94" s="206">
        <v>2000</v>
      </c>
      <c r="O94" s="206">
        <f t="shared" si="5"/>
        <v>0.4</v>
      </c>
      <c r="P94" s="206">
        <v>3.6</v>
      </c>
      <c r="Q94" s="206">
        <v>300</v>
      </c>
      <c r="R94" s="206">
        <v>2400</v>
      </c>
      <c r="S94" s="206">
        <v>300</v>
      </c>
      <c r="T94" s="206">
        <v>2500</v>
      </c>
      <c r="U94" s="206">
        <f t="shared" si="6"/>
        <v>0.61</v>
      </c>
      <c r="V94" s="206">
        <v>5.5</v>
      </c>
      <c r="W94" s="206">
        <v>300</v>
      </c>
      <c r="X94" s="206">
        <v>2400</v>
      </c>
      <c r="Y94" s="206">
        <v>300</v>
      </c>
      <c r="Z94" s="206">
        <v>2500</v>
      </c>
      <c r="AA94" s="206">
        <f t="shared" si="7"/>
        <v>0.61</v>
      </c>
      <c r="AB94" s="206">
        <v>5.5</v>
      </c>
    </row>
    <row r="95" spans="1:28" ht="12.75">
      <c r="A95" s="206" t="s">
        <v>51</v>
      </c>
      <c r="B95" s="206" t="s">
        <v>169</v>
      </c>
      <c r="C95" s="206">
        <v>0.11</v>
      </c>
      <c r="D95" s="206">
        <v>0.33</v>
      </c>
      <c r="E95" s="206">
        <v>300</v>
      </c>
      <c r="F95" s="206">
        <v>1800</v>
      </c>
      <c r="G95" s="206">
        <v>300</v>
      </c>
      <c r="H95" s="206">
        <v>2300</v>
      </c>
      <c r="I95" s="206">
        <f t="shared" si="8"/>
        <v>0.47000000000000003</v>
      </c>
      <c r="J95" s="206">
        <v>4.2</v>
      </c>
      <c r="K95" s="206">
        <v>300</v>
      </c>
      <c r="L95" s="206">
        <v>2000</v>
      </c>
      <c r="M95" s="206">
        <v>300</v>
      </c>
      <c r="N95" s="206">
        <v>2000</v>
      </c>
      <c r="O95" s="206">
        <f t="shared" si="5"/>
        <v>0.4</v>
      </c>
      <c r="P95" s="206">
        <v>3.6</v>
      </c>
      <c r="Q95" s="206">
        <v>300</v>
      </c>
      <c r="R95" s="206">
        <v>2400</v>
      </c>
      <c r="S95" s="206">
        <v>300</v>
      </c>
      <c r="T95" s="206">
        <v>2500</v>
      </c>
      <c r="U95" s="206">
        <f t="shared" si="6"/>
        <v>0.61</v>
      </c>
      <c r="V95" s="206">
        <v>5.5</v>
      </c>
      <c r="W95" s="206">
        <v>300</v>
      </c>
      <c r="X95" s="206">
        <v>2400</v>
      </c>
      <c r="Y95" s="206">
        <v>300</v>
      </c>
      <c r="Z95" s="206">
        <v>2500</v>
      </c>
      <c r="AA95" s="206">
        <f t="shared" si="7"/>
        <v>0.61</v>
      </c>
      <c r="AB95" s="206">
        <v>5.5</v>
      </c>
    </row>
    <row r="96" spans="1:28" ht="12.75">
      <c r="A96" s="206" t="s">
        <v>52</v>
      </c>
      <c r="B96" s="206" t="s">
        <v>170</v>
      </c>
      <c r="C96" s="206">
        <v>0.167</v>
      </c>
      <c r="D96" s="206">
        <v>0.55</v>
      </c>
      <c r="E96" s="206">
        <v>300</v>
      </c>
      <c r="F96" s="206">
        <v>1800</v>
      </c>
      <c r="G96" s="206">
        <v>300</v>
      </c>
      <c r="H96" s="206">
        <v>1700</v>
      </c>
      <c r="I96" s="206">
        <f t="shared" si="8"/>
        <v>0.51</v>
      </c>
      <c r="J96" s="206">
        <v>3</v>
      </c>
      <c r="K96" s="206">
        <v>300</v>
      </c>
      <c r="L96" s="206">
        <v>2000</v>
      </c>
      <c r="M96" s="206">
        <v>300</v>
      </c>
      <c r="N96" s="206">
        <v>1400</v>
      </c>
      <c r="O96" s="206">
        <f t="shared" si="5"/>
        <v>0.42</v>
      </c>
      <c r="P96" s="206">
        <v>2.5</v>
      </c>
      <c r="Q96" s="206">
        <v>300</v>
      </c>
      <c r="R96" s="206">
        <v>2700</v>
      </c>
      <c r="S96" s="206">
        <v>300</v>
      </c>
      <c r="T96" s="206">
        <v>2500</v>
      </c>
      <c r="U96" s="206">
        <f t="shared" si="6"/>
        <v>0.92</v>
      </c>
      <c r="V96" s="206">
        <v>5.5</v>
      </c>
      <c r="W96" s="206">
        <v>300</v>
      </c>
      <c r="X96" s="206">
        <v>2700</v>
      </c>
      <c r="Y96" s="206">
        <v>300</v>
      </c>
      <c r="Z96" s="206">
        <v>2500</v>
      </c>
      <c r="AA96" s="206">
        <f t="shared" si="7"/>
        <v>0.92</v>
      </c>
      <c r="AB96" s="206">
        <v>5.5</v>
      </c>
    </row>
    <row r="97" spans="1:28" ht="12.75">
      <c r="A97" s="206" t="s">
        <v>53</v>
      </c>
      <c r="B97" s="206" t="s">
        <v>171</v>
      </c>
      <c r="C97" s="206">
        <v>0.167</v>
      </c>
      <c r="D97" s="206">
        <v>0.55</v>
      </c>
      <c r="E97" s="206">
        <v>300</v>
      </c>
      <c r="F97" s="206">
        <v>1800</v>
      </c>
      <c r="G97" s="206">
        <v>300</v>
      </c>
      <c r="H97" s="206">
        <v>1700</v>
      </c>
      <c r="I97" s="206">
        <f t="shared" si="8"/>
        <v>0.51</v>
      </c>
      <c r="J97" s="206">
        <v>3</v>
      </c>
      <c r="K97" s="206">
        <v>300</v>
      </c>
      <c r="L97" s="206">
        <v>2000</v>
      </c>
      <c r="M97" s="206">
        <v>300</v>
      </c>
      <c r="N97" s="206">
        <v>1400</v>
      </c>
      <c r="O97" s="206">
        <f t="shared" si="5"/>
        <v>0.42</v>
      </c>
      <c r="P97" s="206">
        <v>2.5</v>
      </c>
      <c r="Q97" s="206">
        <v>300</v>
      </c>
      <c r="R97" s="206">
        <v>2700</v>
      </c>
      <c r="S97" s="206">
        <v>300</v>
      </c>
      <c r="T97" s="206">
        <v>2500</v>
      </c>
      <c r="U97" s="206">
        <f t="shared" si="6"/>
        <v>0.92</v>
      </c>
      <c r="V97" s="206">
        <v>5.5</v>
      </c>
      <c r="W97" s="206">
        <v>300</v>
      </c>
      <c r="X97" s="206">
        <v>2700</v>
      </c>
      <c r="Y97" s="206">
        <v>300</v>
      </c>
      <c r="Z97" s="206">
        <v>2500</v>
      </c>
      <c r="AA97" s="206">
        <f t="shared" si="7"/>
        <v>0.92</v>
      </c>
      <c r="AB97" s="206">
        <v>5.5</v>
      </c>
    </row>
    <row r="98" spans="1:28" ht="12.75">
      <c r="A98" s="206" t="s">
        <v>54</v>
      </c>
      <c r="B98" s="206" t="s">
        <v>172</v>
      </c>
      <c r="C98" s="206">
        <v>0.167</v>
      </c>
      <c r="D98" s="206">
        <v>0.55</v>
      </c>
      <c r="E98" s="206">
        <v>300</v>
      </c>
      <c r="F98" s="206">
        <v>1800</v>
      </c>
      <c r="G98" s="206">
        <v>300</v>
      </c>
      <c r="H98" s="206">
        <v>1700</v>
      </c>
      <c r="I98" s="206">
        <f t="shared" si="8"/>
        <v>0.51</v>
      </c>
      <c r="J98" s="206">
        <v>3</v>
      </c>
      <c r="K98" s="206">
        <v>300</v>
      </c>
      <c r="L98" s="206">
        <v>2000</v>
      </c>
      <c r="M98" s="206">
        <v>300</v>
      </c>
      <c r="N98" s="206">
        <v>1400</v>
      </c>
      <c r="O98" s="206">
        <f aca="true" t="shared" si="9" ref="O98:O144">ROUNDUP(P98*C98,2)</f>
        <v>0.42</v>
      </c>
      <c r="P98" s="206">
        <v>2.5</v>
      </c>
      <c r="Q98" s="206">
        <v>300</v>
      </c>
      <c r="R98" s="206">
        <v>2700</v>
      </c>
      <c r="S98" s="206">
        <v>300</v>
      </c>
      <c r="T98" s="206">
        <v>2500</v>
      </c>
      <c r="U98" s="206">
        <f aca="true" t="shared" si="10" ref="U98:U144">ROUNDUP(V98*C98,2)</f>
        <v>0.92</v>
      </c>
      <c r="V98" s="206">
        <v>5.5</v>
      </c>
      <c r="W98" s="206">
        <v>300</v>
      </c>
      <c r="X98" s="206">
        <v>2700</v>
      </c>
      <c r="Y98" s="206">
        <v>300</v>
      </c>
      <c r="Z98" s="206">
        <v>2500</v>
      </c>
      <c r="AA98" s="206">
        <f t="shared" si="7"/>
        <v>0.92</v>
      </c>
      <c r="AB98" s="206">
        <v>5.5</v>
      </c>
    </row>
    <row r="99" spans="1:28" ht="12.75">
      <c r="A99" s="206" t="s">
        <v>55</v>
      </c>
      <c r="B99" s="206" t="s">
        <v>173</v>
      </c>
      <c r="C99" s="206">
        <v>0.167</v>
      </c>
      <c r="D99" s="206">
        <v>0.55</v>
      </c>
      <c r="E99" s="206">
        <v>300</v>
      </c>
      <c r="F99" s="206">
        <v>1800</v>
      </c>
      <c r="G99" s="206">
        <v>300</v>
      </c>
      <c r="H99" s="206">
        <v>1700</v>
      </c>
      <c r="I99" s="206">
        <f t="shared" si="8"/>
        <v>0.51</v>
      </c>
      <c r="J99" s="206">
        <v>3</v>
      </c>
      <c r="K99" s="206">
        <v>300</v>
      </c>
      <c r="L99" s="206">
        <v>2000</v>
      </c>
      <c r="M99" s="206">
        <v>300</v>
      </c>
      <c r="N99" s="206">
        <v>1400</v>
      </c>
      <c r="O99" s="206">
        <f t="shared" si="9"/>
        <v>0.42</v>
      </c>
      <c r="P99" s="206">
        <v>2.5</v>
      </c>
      <c r="Q99" s="206">
        <v>300</v>
      </c>
      <c r="R99" s="206">
        <v>2700</v>
      </c>
      <c r="S99" s="206">
        <v>300</v>
      </c>
      <c r="T99" s="206">
        <v>2500</v>
      </c>
      <c r="U99" s="206">
        <f t="shared" si="10"/>
        <v>0.92</v>
      </c>
      <c r="V99" s="206">
        <v>5.5</v>
      </c>
      <c r="W99" s="206">
        <v>300</v>
      </c>
      <c r="X99" s="206">
        <v>2700</v>
      </c>
      <c r="Y99" s="206">
        <v>300</v>
      </c>
      <c r="Z99" s="206">
        <v>2500</v>
      </c>
      <c r="AA99" s="206">
        <f t="shared" si="7"/>
        <v>0.92</v>
      </c>
      <c r="AB99" s="206">
        <v>5.5</v>
      </c>
    </row>
    <row r="100" spans="1:38" ht="12.75">
      <c r="A100" s="626" t="s">
        <v>829</v>
      </c>
      <c r="B100" s="625" t="s">
        <v>828</v>
      </c>
      <c r="C100" s="627">
        <v>0.131</v>
      </c>
      <c r="D100" s="628">
        <v>0.31</v>
      </c>
      <c r="E100" s="206">
        <v>1</v>
      </c>
      <c r="F100" s="206">
        <v>1</v>
      </c>
      <c r="G100" s="206">
        <v>1</v>
      </c>
      <c r="H100" s="206">
        <v>1</v>
      </c>
      <c r="I100" s="206">
        <v>1</v>
      </c>
      <c r="J100" s="206">
        <v>1</v>
      </c>
      <c r="K100" s="206">
        <v>300</v>
      </c>
      <c r="L100" s="206">
        <v>2000</v>
      </c>
      <c r="M100" s="206">
        <v>300</v>
      </c>
      <c r="N100" s="206">
        <v>2700</v>
      </c>
      <c r="O100" s="206">
        <f t="shared" si="9"/>
        <v>0.56</v>
      </c>
      <c r="P100" s="206">
        <v>4.2</v>
      </c>
      <c r="Q100" s="206">
        <v>300</v>
      </c>
      <c r="R100" s="206">
        <v>2500</v>
      </c>
      <c r="S100" s="206">
        <v>300</v>
      </c>
      <c r="T100" s="206">
        <v>5700</v>
      </c>
      <c r="U100" s="206">
        <f t="shared" si="10"/>
        <v>1.54</v>
      </c>
      <c r="V100" s="206">
        <v>11.7</v>
      </c>
      <c r="W100" s="206">
        <v>300</v>
      </c>
      <c r="X100" s="206">
        <v>2500</v>
      </c>
      <c r="Y100" s="206">
        <v>300</v>
      </c>
      <c r="Z100" s="206">
        <v>4800</v>
      </c>
      <c r="AA100" s="206">
        <f t="shared" si="7"/>
        <v>1.5</v>
      </c>
      <c r="AB100" s="206">
        <v>11.4</v>
      </c>
      <c r="AD100" s="629"/>
      <c r="AE100" s="629"/>
      <c r="AF100" s="629"/>
      <c r="AG100" s="634"/>
      <c r="AH100" s="634"/>
      <c r="AI100" s="634"/>
      <c r="AJ100" s="634"/>
      <c r="AK100" s="862"/>
      <c r="AL100" s="862"/>
    </row>
    <row r="101" spans="1:38" ht="12.75">
      <c r="A101" s="626" t="s">
        <v>831</v>
      </c>
      <c r="B101" s="625" t="s">
        <v>830</v>
      </c>
      <c r="C101" s="627">
        <v>0.13</v>
      </c>
      <c r="D101" s="628">
        <v>0.31</v>
      </c>
      <c r="E101" s="206">
        <v>1</v>
      </c>
      <c r="F101" s="206">
        <v>1</v>
      </c>
      <c r="G101" s="206">
        <v>1</v>
      </c>
      <c r="H101" s="206">
        <v>1</v>
      </c>
      <c r="I101" s="206">
        <v>1</v>
      </c>
      <c r="J101" s="206">
        <v>1</v>
      </c>
      <c r="K101" s="206">
        <v>300</v>
      </c>
      <c r="L101" s="206">
        <v>2000</v>
      </c>
      <c r="M101" s="206">
        <v>300</v>
      </c>
      <c r="N101" s="206">
        <v>2700</v>
      </c>
      <c r="O101" s="206">
        <f t="shared" si="9"/>
        <v>0.55</v>
      </c>
      <c r="P101" s="206">
        <v>4.2</v>
      </c>
      <c r="Q101" s="206">
        <v>300</v>
      </c>
      <c r="R101" s="206">
        <v>2500</v>
      </c>
      <c r="S101" s="206">
        <v>300</v>
      </c>
      <c r="T101" s="206">
        <v>5700</v>
      </c>
      <c r="U101" s="206">
        <f t="shared" si="10"/>
        <v>1.53</v>
      </c>
      <c r="V101" s="206">
        <v>11.7</v>
      </c>
      <c r="W101" s="206">
        <v>300</v>
      </c>
      <c r="X101" s="206">
        <v>2500</v>
      </c>
      <c r="Y101" s="206">
        <v>300</v>
      </c>
      <c r="Z101" s="636">
        <v>4800</v>
      </c>
      <c r="AA101" s="206">
        <f t="shared" si="7"/>
        <v>1.49</v>
      </c>
      <c r="AB101" s="206">
        <v>11.4</v>
      </c>
      <c r="AD101" s="629"/>
      <c r="AE101" s="629"/>
      <c r="AF101" s="629"/>
      <c r="AG101" s="634"/>
      <c r="AH101" s="634"/>
      <c r="AI101" s="634"/>
      <c r="AJ101" s="634"/>
      <c r="AK101" s="862"/>
      <c r="AL101" s="862"/>
    </row>
    <row r="102" spans="1:38" ht="12.75">
      <c r="A102" s="626" t="s">
        <v>833</v>
      </c>
      <c r="B102" s="625" t="s">
        <v>832</v>
      </c>
      <c r="C102" s="627">
        <v>0.13</v>
      </c>
      <c r="D102" s="628">
        <v>0.31</v>
      </c>
      <c r="E102" s="206">
        <v>1</v>
      </c>
      <c r="F102" s="206">
        <v>1</v>
      </c>
      <c r="G102" s="206">
        <v>1</v>
      </c>
      <c r="H102" s="206">
        <v>1</v>
      </c>
      <c r="I102" s="206">
        <v>1</v>
      </c>
      <c r="J102" s="206">
        <v>1</v>
      </c>
      <c r="K102" s="206">
        <v>300</v>
      </c>
      <c r="L102" s="206">
        <v>2000</v>
      </c>
      <c r="M102" s="206">
        <v>300</v>
      </c>
      <c r="N102" s="206">
        <v>2700</v>
      </c>
      <c r="O102" s="206">
        <f t="shared" si="9"/>
        <v>0.55</v>
      </c>
      <c r="P102" s="206">
        <v>4.2</v>
      </c>
      <c r="Q102" s="206">
        <v>300</v>
      </c>
      <c r="R102" s="630">
        <v>2500</v>
      </c>
      <c r="S102" s="206">
        <v>300</v>
      </c>
      <c r="T102" s="632">
        <v>5700</v>
      </c>
      <c r="U102" s="633">
        <f t="shared" si="10"/>
        <v>1.53</v>
      </c>
      <c r="V102" s="633">
        <v>11.7</v>
      </c>
      <c r="W102" s="206">
        <v>300</v>
      </c>
      <c r="X102" s="630">
        <v>2500</v>
      </c>
      <c r="Y102" s="206">
        <v>300</v>
      </c>
      <c r="Z102" s="632">
        <v>4800</v>
      </c>
      <c r="AA102" s="631">
        <f t="shared" si="7"/>
        <v>1.49</v>
      </c>
      <c r="AB102" s="631">
        <v>11.4</v>
      </c>
      <c r="AC102" s="634"/>
      <c r="AD102" s="629"/>
      <c r="AE102" s="629"/>
      <c r="AF102" s="629"/>
      <c r="AG102" s="634"/>
      <c r="AH102" s="634"/>
      <c r="AI102" s="634"/>
      <c r="AJ102" s="634"/>
      <c r="AK102" s="862"/>
      <c r="AL102" s="862"/>
    </row>
    <row r="103" spans="1:38" ht="12.75">
      <c r="A103" s="626" t="s">
        <v>835</v>
      </c>
      <c r="B103" s="625" t="s">
        <v>834</v>
      </c>
      <c r="C103" s="627">
        <v>0.13</v>
      </c>
      <c r="D103" s="628">
        <v>0.31</v>
      </c>
      <c r="E103" s="206">
        <v>1</v>
      </c>
      <c r="F103" s="206">
        <v>1</v>
      </c>
      <c r="G103" s="206">
        <v>1</v>
      </c>
      <c r="H103" s="206">
        <v>1</v>
      </c>
      <c r="I103" s="206">
        <v>1</v>
      </c>
      <c r="J103" s="206">
        <v>1</v>
      </c>
      <c r="K103" s="206">
        <v>300</v>
      </c>
      <c r="L103" s="206">
        <v>2000</v>
      </c>
      <c r="M103" s="206">
        <v>300</v>
      </c>
      <c r="N103" s="206">
        <v>2700</v>
      </c>
      <c r="O103" s="206">
        <f t="shared" si="9"/>
        <v>0.55</v>
      </c>
      <c r="P103" s="206">
        <v>4.2</v>
      </c>
      <c r="Q103" s="206">
        <v>300</v>
      </c>
      <c r="R103" s="630">
        <v>2500</v>
      </c>
      <c r="S103" s="206">
        <v>300</v>
      </c>
      <c r="T103" s="632">
        <v>5700</v>
      </c>
      <c r="U103" s="633">
        <f t="shared" si="10"/>
        <v>1.53</v>
      </c>
      <c r="V103" s="633">
        <v>11.7</v>
      </c>
      <c r="W103" s="206">
        <v>300</v>
      </c>
      <c r="X103" s="630">
        <v>2500</v>
      </c>
      <c r="Y103" s="206">
        <v>300</v>
      </c>
      <c r="Z103" s="632">
        <v>4800</v>
      </c>
      <c r="AA103" s="631">
        <f t="shared" si="7"/>
        <v>1.49</v>
      </c>
      <c r="AB103" s="631">
        <v>11.4</v>
      </c>
      <c r="AC103" s="634"/>
      <c r="AD103" s="629"/>
      <c r="AE103" s="629"/>
      <c r="AF103" s="629"/>
      <c r="AG103" s="634"/>
      <c r="AH103" s="634"/>
      <c r="AI103" s="634"/>
      <c r="AJ103" s="634"/>
      <c r="AK103" s="862"/>
      <c r="AL103" s="862"/>
    </row>
    <row r="104" spans="1:38" ht="12.75">
      <c r="A104" s="626" t="s">
        <v>837</v>
      </c>
      <c r="B104" s="625" t="s">
        <v>836</v>
      </c>
      <c r="C104" s="627">
        <v>0.13</v>
      </c>
      <c r="D104" s="628">
        <v>0.31</v>
      </c>
      <c r="E104" s="206">
        <v>1</v>
      </c>
      <c r="F104" s="206">
        <v>1</v>
      </c>
      <c r="G104" s="206">
        <v>1</v>
      </c>
      <c r="H104" s="206">
        <v>1</v>
      </c>
      <c r="I104" s="206">
        <v>1</v>
      </c>
      <c r="J104" s="206">
        <v>1</v>
      </c>
      <c r="K104" s="206">
        <v>300</v>
      </c>
      <c r="L104" s="206">
        <v>2000</v>
      </c>
      <c r="M104" s="206">
        <v>300</v>
      </c>
      <c r="N104" s="206">
        <v>2700</v>
      </c>
      <c r="O104" s="206">
        <f t="shared" si="9"/>
        <v>0.55</v>
      </c>
      <c r="P104" s="206">
        <v>4.2</v>
      </c>
      <c r="Q104" s="206">
        <v>300</v>
      </c>
      <c r="R104" s="630">
        <v>2500</v>
      </c>
      <c r="S104" s="206">
        <v>300</v>
      </c>
      <c r="T104" s="632">
        <v>5700</v>
      </c>
      <c r="U104" s="633">
        <f t="shared" si="10"/>
        <v>1.53</v>
      </c>
      <c r="V104" s="633">
        <v>11.7</v>
      </c>
      <c r="W104" s="206">
        <v>300</v>
      </c>
      <c r="X104" s="630">
        <v>2500</v>
      </c>
      <c r="Y104" s="206">
        <v>300</v>
      </c>
      <c r="Z104" s="632">
        <v>4800</v>
      </c>
      <c r="AA104" s="631">
        <f t="shared" si="7"/>
        <v>1.49</v>
      </c>
      <c r="AB104" s="631">
        <v>11.4</v>
      </c>
      <c r="AC104" s="634"/>
      <c r="AD104" s="862"/>
      <c r="AE104" s="862"/>
      <c r="AF104" s="637"/>
      <c r="AG104" s="637"/>
      <c r="AH104" s="637"/>
      <c r="AI104" s="637"/>
      <c r="AJ104" s="637"/>
      <c r="AK104" s="637"/>
      <c r="AL104" s="637"/>
    </row>
    <row r="105" spans="1:31" ht="12.75">
      <c r="A105" s="626" t="s">
        <v>839</v>
      </c>
      <c r="B105" s="625" t="s">
        <v>838</v>
      </c>
      <c r="C105" s="627">
        <v>0.13</v>
      </c>
      <c r="D105" s="628">
        <v>0.31</v>
      </c>
      <c r="E105" s="206">
        <v>1</v>
      </c>
      <c r="F105" s="206">
        <v>1</v>
      </c>
      <c r="G105" s="206">
        <v>1</v>
      </c>
      <c r="H105" s="206">
        <v>1</v>
      </c>
      <c r="I105" s="206">
        <v>1</v>
      </c>
      <c r="J105" s="206">
        <v>1</v>
      </c>
      <c r="K105" s="206">
        <v>300</v>
      </c>
      <c r="L105" s="206">
        <v>2000</v>
      </c>
      <c r="M105" s="206">
        <v>300</v>
      </c>
      <c r="N105" s="206">
        <v>2700</v>
      </c>
      <c r="O105" s="206">
        <f t="shared" si="9"/>
        <v>0.55</v>
      </c>
      <c r="P105" s="206">
        <v>4.2</v>
      </c>
      <c r="Q105" s="206">
        <v>300</v>
      </c>
      <c r="R105" s="630">
        <v>2500</v>
      </c>
      <c r="S105" s="206">
        <v>300</v>
      </c>
      <c r="T105" s="632">
        <v>5700</v>
      </c>
      <c r="U105" s="633">
        <f t="shared" si="10"/>
        <v>1.53</v>
      </c>
      <c r="V105" s="633">
        <v>11.7</v>
      </c>
      <c r="W105" s="206">
        <v>300</v>
      </c>
      <c r="X105" s="630">
        <v>2500</v>
      </c>
      <c r="Y105" s="206">
        <v>300</v>
      </c>
      <c r="Z105" s="632">
        <v>4800</v>
      </c>
      <c r="AA105" s="631">
        <f t="shared" si="7"/>
        <v>1.49</v>
      </c>
      <c r="AB105" s="631">
        <v>11.4</v>
      </c>
      <c r="AC105" s="634"/>
      <c r="AD105" s="862"/>
      <c r="AE105" s="862"/>
    </row>
    <row r="106" spans="1:28" ht="12.75">
      <c r="A106" s="626" t="s">
        <v>841</v>
      </c>
      <c r="B106" s="625" t="s">
        <v>840</v>
      </c>
      <c r="C106" s="627">
        <v>0.13</v>
      </c>
      <c r="D106" s="628">
        <v>0.31</v>
      </c>
      <c r="E106" s="206">
        <v>1</v>
      </c>
      <c r="F106" s="206">
        <v>1</v>
      </c>
      <c r="G106" s="206">
        <v>1</v>
      </c>
      <c r="H106" s="206">
        <v>1</v>
      </c>
      <c r="I106" s="206">
        <v>1</v>
      </c>
      <c r="J106" s="206">
        <v>1</v>
      </c>
      <c r="K106" s="206">
        <v>300</v>
      </c>
      <c r="L106" s="206">
        <v>2000</v>
      </c>
      <c r="M106" s="206">
        <v>300</v>
      </c>
      <c r="N106" s="206">
        <v>2700</v>
      </c>
      <c r="O106" s="206">
        <f t="shared" si="9"/>
        <v>0.55</v>
      </c>
      <c r="P106" s="206">
        <v>4.2</v>
      </c>
      <c r="Q106" s="206">
        <v>300</v>
      </c>
      <c r="R106" s="630">
        <v>2500</v>
      </c>
      <c r="S106" s="206">
        <v>300</v>
      </c>
      <c r="T106" s="632">
        <v>5700</v>
      </c>
      <c r="U106" s="633">
        <f t="shared" si="10"/>
        <v>1.53</v>
      </c>
      <c r="V106" s="633">
        <v>11.7</v>
      </c>
      <c r="W106" s="206">
        <v>300</v>
      </c>
      <c r="X106" s="635">
        <v>2500</v>
      </c>
      <c r="Y106" s="206">
        <v>300</v>
      </c>
      <c r="Z106" s="206">
        <v>4800</v>
      </c>
      <c r="AA106" s="206">
        <f t="shared" si="7"/>
        <v>1.49</v>
      </c>
      <c r="AB106" s="206">
        <v>11.4</v>
      </c>
    </row>
    <row r="107" spans="1:28" ht="12.75">
      <c r="A107" s="626" t="s">
        <v>843</v>
      </c>
      <c r="B107" s="625" t="s">
        <v>842</v>
      </c>
      <c r="C107" s="627">
        <v>0.08</v>
      </c>
      <c r="D107" s="628">
        <v>0.3</v>
      </c>
      <c r="E107" s="206">
        <v>1</v>
      </c>
      <c r="F107" s="206">
        <v>1</v>
      </c>
      <c r="G107" s="206">
        <v>1</v>
      </c>
      <c r="H107" s="206">
        <v>1</v>
      </c>
      <c r="I107" s="206">
        <v>1</v>
      </c>
      <c r="J107" s="206">
        <v>1</v>
      </c>
      <c r="K107" s="206">
        <v>300</v>
      </c>
      <c r="L107" s="206">
        <v>2000</v>
      </c>
      <c r="M107" s="206">
        <v>300</v>
      </c>
      <c r="N107" s="206">
        <v>2700</v>
      </c>
      <c r="O107" s="206">
        <f t="shared" si="9"/>
        <v>0.44</v>
      </c>
      <c r="P107" s="206">
        <v>5.4</v>
      </c>
      <c r="Q107" s="206">
        <v>300</v>
      </c>
      <c r="R107" s="630">
        <v>2750</v>
      </c>
      <c r="S107" s="206">
        <v>300</v>
      </c>
      <c r="T107" s="632">
        <v>5700</v>
      </c>
      <c r="U107" s="633">
        <f t="shared" si="10"/>
        <v>1.2</v>
      </c>
      <c r="V107" s="633">
        <v>15</v>
      </c>
      <c r="W107" s="206">
        <v>300</v>
      </c>
      <c r="X107" s="635">
        <v>2750</v>
      </c>
      <c r="Y107" s="206">
        <v>300</v>
      </c>
      <c r="Z107" s="206">
        <v>4800</v>
      </c>
      <c r="AA107" s="206">
        <f t="shared" si="7"/>
        <v>1.01</v>
      </c>
      <c r="AB107" s="206">
        <v>12.6</v>
      </c>
    </row>
    <row r="108" spans="1:28" ht="12.75">
      <c r="A108" s="626" t="s">
        <v>846</v>
      </c>
      <c r="B108" s="625" t="s">
        <v>845</v>
      </c>
      <c r="C108" s="627">
        <v>0.07</v>
      </c>
      <c r="D108" s="628">
        <v>0.19</v>
      </c>
      <c r="E108" s="206">
        <v>1</v>
      </c>
      <c r="F108" s="206">
        <v>1</v>
      </c>
      <c r="G108" s="206">
        <v>1</v>
      </c>
      <c r="H108" s="206">
        <v>1</v>
      </c>
      <c r="I108" s="206">
        <v>1</v>
      </c>
      <c r="J108" s="206">
        <v>1</v>
      </c>
      <c r="K108" s="206">
        <v>300</v>
      </c>
      <c r="L108" s="206">
        <v>2000</v>
      </c>
      <c r="M108" s="206">
        <v>300</v>
      </c>
      <c r="N108" s="206">
        <v>4500</v>
      </c>
      <c r="O108" s="206">
        <f t="shared" si="9"/>
        <v>0.53</v>
      </c>
      <c r="P108" s="206">
        <v>7.5</v>
      </c>
      <c r="Q108" s="206">
        <v>300</v>
      </c>
      <c r="R108" s="206">
        <v>2800</v>
      </c>
      <c r="S108" s="206">
        <v>300</v>
      </c>
      <c r="T108" s="206">
        <v>9300</v>
      </c>
      <c r="U108" s="206">
        <f t="shared" si="10"/>
        <v>1.52</v>
      </c>
      <c r="V108" s="206">
        <v>21.6</v>
      </c>
      <c r="W108" s="206">
        <v>300</v>
      </c>
      <c r="X108" s="635">
        <v>2800</v>
      </c>
      <c r="Y108" s="206">
        <v>300</v>
      </c>
      <c r="Z108" s="206">
        <v>7800</v>
      </c>
      <c r="AA108" s="206">
        <f t="shared" si="7"/>
        <v>1.45</v>
      </c>
      <c r="AB108" s="206">
        <v>20.7</v>
      </c>
    </row>
    <row r="109" spans="1:28" ht="12.75">
      <c r="A109" s="626" t="s">
        <v>848</v>
      </c>
      <c r="B109" s="625" t="s">
        <v>847</v>
      </c>
      <c r="C109" s="627">
        <v>0.07</v>
      </c>
      <c r="D109" s="628">
        <v>0.19</v>
      </c>
      <c r="E109" s="206">
        <v>1</v>
      </c>
      <c r="F109" s="206">
        <v>1</v>
      </c>
      <c r="G109" s="206">
        <v>1</v>
      </c>
      <c r="H109" s="206">
        <v>1</v>
      </c>
      <c r="I109" s="206">
        <v>1</v>
      </c>
      <c r="J109" s="206">
        <v>1</v>
      </c>
      <c r="K109" s="206">
        <v>300</v>
      </c>
      <c r="L109" s="206">
        <v>2000</v>
      </c>
      <c r="M109" s="206">
        <v>300</v>
      </c>
      <c r="N109" s="206">
        <v>4500</v>
      </c>
      <c r="O109" s="206">
        <f t="shared" si="9"/>
        <v>0.53</v>
      </c>
      <c r="P109" s="206">
        <v>7.5</v>
      </c>
      <c r="Q109" s="206">
        <v>300</v>
      </c>
      <c r="R109" s="206">
        <v>2800</v>
      </c>
      <c r="S109" s="206">
        <v>300</v>
      </c>
      <c r="T109" s="206">
        <v>9300</v>
      </c>
      <c r="U109" s="206">
        <f t="shared" si="10"/>
        <v>1.52</v>
      </c>
      <c r="V109" s="206">
        <v>21.6</v>
      </c>
      <c r="W109" s="206">
        <v>300</v>
      </c>
      <c r="X109" s="635">
        <v>2800</v>
      </c>
      <c r="Y109" s="206">
        <v>300</v>
      </c>
      <c r="Z109" s="206">
        <v>7800</v>
      </c>
      <c r="AA109" s="206">
        <f t="shared" si="7"/>
        <v>1.45</v>
      </c>
      <c r="AB109" s="206">
        <v>20.7</v>
      </c>
    </row>
    <row r="110" spans="1:28" ht="12.75">
      <c r="A110" s="626" t="s">
        <v>850</v>
      </c>
      <c r="B110" s="625" t="s">
        <v>849</v>
      </c>
      <c r="C110" s="627">
        <v>0.07</v>
      </c>
      <c r="D110" s="628">
        <v>0.19</v>
      </c>
      <c r="E110" s="206">
        <v>1</v>
      </c>
      <c r="F110" s="206">
        <v>1</v>
      </c>
      <c r="G110" s="206">
        <v>1</v>
      </c>
      <c r="H110" s="206">
        <v>1</v>
      </c>
      <c r="I110" s="206">
        <v>1</v>
      </c>
      <c r="J110" s="206">
        <v>1</v>
      </c>
      <c r="K110" s="206">
        <v>300</v>
      </c>
      <c r="L110" s="206">
        <v>2000</v>
      </c>
      <c r="M110" s="206">
        <v>300</v>
      </c>
      <c r="N110" s="206">
        <v>4500</v>
      </c>
      <c r="O110" s="206">
        <f t="shared" si="9"/>
        <v>0.53</v>
      </c>
      <c r="P110" s="206">
        <v>7.5</v>
      </c>
      <c r="Q110" s="206">
        <v>300</v>
      </c>
      <c r="R110" s="206">
        <v>2800</v>
      </c>
      <c r="S110" s="206">
        <v>300</v>
      </c>
      <c r="T110" s="206">
        <v>9300</v>
      </c>
      <c r="U110" s="206">
        <f t="shared" si="10"/>
        <v>1.52</v>
      </c>
      <c r="V110" s="206">
        <v>21.6</v>
      </c>
      <c r="W110" s="206">
        <v>300</v>
      </c>
      <c r="X110" s="635">
        <v>2800</v>
      </c>
      <c r="Y110" s="206">
        <v>300</v>
      </c>
      <c r="Z110" s="206">
        <v>7800</v>
      </c>
      <c r="AA110" s="206">
        <f t="shared" si="7"/>
        <v>1.45</v>
      </c>
      <c r="AB110" s="206">
        <v>20.7</v>
      </c>
    </row>
    <row r="111" spans="1:28" ht="12.75">
      <c r="A111" s="626" t="s">
        <v>852</v>
      </c>
      <c r="B111" s="625" t="s">
        <v>851</v>
      </c>
      <c r="C111" s="627">
        <v>0.08</v>
      </c>
      <c r="D111" s="628">
        <v>0.25</v>
      </c>
      <c r="E111" s="206">
        <v>1</v>
      </c>
      <c r="F111" s="206">
        <v>1</v>
      </c>
      <c r="G111" s="206">
        <v>1</v>
      </c>
      <c r="H111" s="206">
        <v>1</v>
      </c>
      <c r="I111" s="206">
        <v>1</v>
      </c>
      <c r="J111" s="206">
        <v>1</v>
      </c>
      <c r="K111" s="206">
        <v>300</v>
      </c>
      <c r="L111" s="206">
        <v>2000</v>
      </c>
      <c r="M111" s="206">
        <v>300</v>
      </c>
      <c r="N111" s="206">
        <v>3300</v>
      </c>
      <c r="O111" s="206">
        <f t="shared" si="9"/>
        <v>0.53</v>
      </c>
      <c r="P111" s="206">
        <v>6.6</v>
      </c>
      <c r="Q111" s="206">
        <v>300</v>
      </c>
      <c r="R111" s="206">
        <v>2450</v>
      </c>
      <c r="S111" s="206">
        <v>300</v>
      </c>
      <c r="T111" s="206">
        <v>6900</v>
      </c>
      <c r="U111" s="206">
        <f t="shared" si="10"/>
        <v>1.28</v>
      </c>
      <c r="V111" s="206">
        <v>15.9</v>
      </c>
      <c r="W111" s="206">
        <v>300</v>
      </c>
      <c r="X111" s="635">
        <v>2450</v>
      </c>
      <c r="Y111" s="206">
        <v>300</v>
      </c>
      <c r="Z111" s="206">
        <v>5700</v>
      </c>
      <c r="AA111" s="206">
        <f t="shared" si="7"/>
        <v>1.06</v>
      </c>
      <c r="AB111" s="206">
        <v>13.2</v>
      </c>
    </row>
    <row r="112" spans="1:28" ht="12.75">
      <c r="A112" s="626" t="s">
        <v>854</v>
      </c>
      <c r="B112" s="625" t="s">
        <v>853</v>
      </c>
      <c r="C112" s="627">
        <v>0.08</v>
      </c>
      <c r="D112" s="628">
        <v>0.25</v>
      </c>
      <c r="E112" s="206">
        <v>1</v>
      </c>
      <c r="F112" s="206">
        <v>1</v>
      </c>
      <c r="G112" s="206">
        <v>1</v>
      </c>
      <c r="H112" s="206">
        <v>1</v>
      </c>
      <c r="I112" s="206">
        <v>1</v>
      </c>
      <c r="J112" s="206">
        <v>1</v>
      </c>
      <c r="K112" s="206">
        <v>300</v>
      </c>
      <c r="L112" s="206">
        <v>2000</v>
      </c>
      <c r="M112" s="206">
        <v>300</v>
      </c>
      <c r="N112" s="206">
        <v>3300</v>
      </c>
      <c r="O112" s="206">
        <f t="shared" si="9"/>
        <v>0.53</v>
      </c>
      <c r="P112" s="206">
        <v>6.6</v>
      </c>
      <c r="Q112" s="206">
        <v>300</v>
      </c>
      <c r="R112" s="206">
        <v>2450</v>
      </c>
      <c r="S112" s="206">
        <v>300</v>
      </c>
      <c r="T112" s="206">
        <v>6900</v>
      </c>
      <c r="U112" s="206">
        <f t="shared" si="10"/>
        <v>1.28</v>
      </c>
      <c r="V112" s="206">
        <v>15.9</v>
      </c>
      <c r="W112" s="206">
        <v>300</v>
      </c>
      <c r="X112" s="635">
        <v>2450</v>
      </c>
      <c r="Y112" s="206">
        <v>300</v>
      </c>
      <c r="Z112" s="206">
        <v>5700</v>
      </c>
      <c r="AA112" s="206">
        <f t="shared" si="7"/>
        <v>1.06</v>
      </c>
      <c r="AB112" s="206">
        <v>13.2</v>
      </c>
    </row>
    <row r="113" spans="1:28" ht="12.75">
      <c r="A113" s="626" t="s">
        <v>856</v>
      </c>
      <c r="B113" s="625" t="s">
        <v>855</v>
      </c>
      <c r="C113" s="627">
        <v>0.08</v>
      </c>
      <c r="D113" s="628">
        <v>0.25</v>
      </c>
      <c r="E113" s="206">
        <v>1</v>
      </c>
      <c r="F113" s="206">
        <v>1</v>
      </c>
      <c r="G113" s="206">
        <v>1</v>
      </c>
      <c r="H113" s="206">
        <v>1</v>
      </c>
      <c r="I113" s="206">
        <v>1</v>
      </c>
      <c r="J113" s="206">
        <v>1</v>
      </c>
      <c r="K113" s="206">
        <v>300</v>
      </c>
      <c r="L113" s="206">
        <v>2000</v>
      </c>
      <c r="M113" s="206">
        <v>300</v>
      </c>
      <c r="N113" s="206">
        <v>3300</v>
      </c>
      <c r="O113" s="206">
        <f t="shared" si="9"/>
        <v>0.53</v>
      </c>
      <c r="P113" s="206">
        <v>6.6</v>
      </c>
      <c r="Q113" s="206">
        <v>300</v>
      </c>
      <c r="R113" s="206">
        <v>2450</v>
      </c>
      <c r="S113" s="206">
        <v>300</v>
      </c>
      <c r="T113" s="206">
        <v>6900</v>
      </c>
      <c r="U113" s="206">
        <f t="shared" si="10"/>
        <v>1.28</v>
      </c>
      <c r="V113" s="206">
        <v>15.9</v>
      </c>
      <c r="W113" s="206">
        <v>300</v>
      </c>
      <c r="X113" s="635">
        <v>2450</v>
      </c>
      <c r="Y113" s="206">
        <v>300</v>
      </c>
      <c r="Z113" s="206">
        <v>5700</v>
      </c>
      <c r="AA113" s="206">
        <f t="shared" si="7"/>
        <v>1.06</v>
      </c>
      <c r="AB113" s="206">
        <v>13.2</v>
      </c>
    </row>
    <row r="114" spans="1:28" ht="12.75">
      <c r="A114" s="626" t="s">
        <v>858</v>
      </c>
      <c r="B114" s="625" t="s">
        <v>857</v>
      </c>
      <c r="C114" s="627">
        <v>0.08</v>
      </c>
      <c r="D114" s="628">
        <v>0.25</v>
      </c>
      <c r="E114" s="206">
        <v>1</v>
      </c>
      <c r="F114" s="206">
        <v>1</v>
      </c>
      <c r="G114" s="206">
        <v>1</v>
      </c>
      <c r="H114" s="206">
        <v>1</v>
      </c>
      <c r="I114" s="206">
        <v>1</v>
      </c>
      <c r="J114" s="206">
        <v>1</v>
      </c>
      <c r="K114" s="206">
        <v>300</v>
      </c>
      <c r="L114" s="206">
        <v>2000</v>
      </c>
      <c r="M114" s="206">
        <v>300</v>
      </c>
      <c r="N114" s="206">
        <v>3300</v>
      </c>
      <c r="O114" s="206">
        <f t="shared" si="9"/>
        <v>0.53</v>
      </c>
      <c r="P114" s="206">
        <v>6.6</v>
      </c>
      <c r="Q114" s="206">
        <v>300</v>
      </c>
      <c r="R114" s="206">
        <v>2450</v>
      </c>
      <c r="S114" s="206">
        <v>300</v>
      </c>
      <c r="T114" s="206">
        <v>6900</v>
      </c>
      <c r="U114" s="206">
        <f t="shared" si="10"/>
        <v>1.28</v>
      </c>
      <c r="V114" s="206">
        <v>15.9</v>
      </c>
      <c r="W114" s="206">
        <v>300</v>
      </c>
      <c r="X114" s="635">
        <v>2450</v>
      </c>
      <c r="Y114" s="206">
        <v>300</v>
      </c>
      <c r="Z114" s="206">
        <v>5700</v>
      </c>
      <c r="AA114" s="206">
        <f t="shared" si="7"/>
        <v>1.06</v>
      </c>
      <c r="AB114" s="206">
        <v>13.2</v>
      </c>
    </row>
    <row r="115" spans="1:28" ht="12.75">
      <c r="A115" s="178" t="s">
        <v>392</v>
      </c>
      <c r="B115" s="178" t="s">
        <v>391</v>
      </c>
      <c r="C115" s="178">
        <v>0.105</v>
      </c>
      <c r="D115" s="178">
        <v>0.24</v>
      </c>
      <c r="E115" s="205">
        <v>1</v>
      </c>
      <c r="F115" s="205">
        <v>1</v>
      </c>
      <c r="G115" s="205">
        <v>1</v>
      </c>
      <c r="H115" s="205">
        <v>1</v>
      </c>
      <c r="I115" s="205">
        <v>1</v>
      </c>
      <c r="J115" s="205">
        <v>1</v>
      </c>
      <c r="K115" s="178">
        <v>300</v>
      </c>
      <c r="L115" s="178">
        <v>2000</v>
      </c>
      <c r="M115" s="178">
        <v>300</v>
      </c>
      <c r="N115" s="178">
        <v>4600</v>
      </c>
      <c r="O115" s="178">
        <f t="shared" si="9"/>
        <v>0.63</v>
      </c>
      <c r="P115" s="178">
        <v>6</v>
      </c>
      <c r="Q115" s="55">
        <v>300</v>
      </c>
      <c r="R115" s="55">
        <v>3000</v>
      </c>
      <c r="S115" s="55">
        <v>300</v>
      </c>
      <c r="T115" s="55">
        <v>5500</v>
      </c>
      <c r="U115" s="55">
        <f t="shared" si="10"/>
        <v>1.24</v>
      </c>
      <c r="V115" s="55">
        <v>11.8</v>
      </c>
      <c r="W115" s="55">
        <v>300</v>
      </c>
      <c r="X115" s="178">
        <v>3500</v>
      </c>
      <c r="Y115" s="55">
        <v>300</v>
      </c>
      <c r="Z115" s="178">
        <v>5500</v>
      </c>
      <c r="AA115" s="55">
        <f t="shared" si="7"/>
        <v>1.84</v>
      </c>
      <c r="AB115" s="55">
        <v>17.5</v>
      </c>
    </row>
    <row r="116" spans="1:28" ht="12.75">
      <c r="A116" s="55" t="s">
        <v>389</v>
      </c>
      <c r="B116" s="55" t="s">
        <v>388</v>
      </c>
      <c r="C116" s="55">
        <v>0.105</v>
      </c>
      <c r="D116" s="55">
        <v>0.24</v>
      </c>
      <c r="E116" s="205">
        <v>1</v>
      </c>
      <c r="F116" s="205">
        <v>1</v>
      </c>
      <c r="G116" s="205">
        <v>1</v>
      </c>
      <c r="H116" s="205">
        <v>1</v>
      </c>
      <c r="I116" s="205">
        <v>1</v>
      </c>
      <c r="J116" s="205">
        <v>1</v>
      </c>
      <c r="K116" s="178">
        <v>300</v>
      </c>
      <c r="L116" s="178">
        <v>2000</v>
      </c>
      <c r="M116" s="178">
        <v>300</v>
      </c>
      <c r="N116" s="178">
        <v>4600</v>
      </c>
      <c r="O116" s="178">
        <f t="shared" si="9"/>
        <v>0.63</v>
      </c>
      <c r="P116" s="178">
        <v>6</v>
      </c>
      <c r="Q116" s="55">
        <v>300</v>
      </c>
      <c r="R116" s="55">
        <v>3000</v>
      </c>
      <c r="S116" s="55">
        <v>300</v>
      </c>
      <c r="T116" s="55">
        <v>5500</v>
      </c>
      <c r="U116" s="55">
        <f t="shared" si="10"/>
        <v>1.24</v>
      </c>
      <c r="V116" s="55">
        <v>11.8</v>
      </c>
      <c r="W116" s="55">
        <v>300</v>
      </c>
      <c r="X116" s="178">
        <v>3500</v>
      </c>
      <c r="Y116" s="55">
        <v>300</v>
      </c>
      <c r="Z116" s="178">
        <v>5500</v>
      </c>
      <c r="AA116" s="55">
        <f t="shared" si="7"/>
        <v>1.84</v>
      </c>
      <c r="AB116" s="55">
        <v>17.5</v>
      </c>
    </row>
    <row r="117" spans="1:28" ht="12.75">
      <c r="A117" s="55" t="s">
        <v>493</v>
      </c>
      <c r="B117" s="55" t="s">
        <v>492</v>
      </c>
      <c r="C117" s="55">
        <v>0.21</v>
      </c>
      <c r="D117" s="55">
        <v>0.43</v>
      </c>
      <c r="E117" s="205">
        <v>1</v>
      </c>
      <c r="F117" s="205">
        <v>1</v>
      </c>
      <c r="G117" s="205">
        <v>1</v>
      </c>
      <c r="H117" s="205">
        <v>1</v>
      </c>
      <c r="I117" s="205">
        <v>1</v>
      </c>
      <c r="J117" s="205">
        <v>1</v>
      </c>
      <c r="K117" s="178">
        <v>300</v>
      </c>
      <c r="L117" s="178">
        <v>2000</v>
      </c>
      <c r="M117" s="178">
        <v>300</v>
      </c>
      <c r="N117" s="178">
        <v>2800</v>
      </c>
      <c r="O117" s="178">
        <f t="shared" si="9"/>
        <v>0.93</v>
      </c>
      <c r="P117" s="178">
        <v>4.4</v>
      </c>
      <c r="Q117" s="55">
        <v>300</v>
      </c>
      <c r="R117" s="55">
        <v>3000</v>
      </c>
      <c r="S117" s="55">
        <v>300</v>
      </c>
      <c r="T117" s="55">
        <v>5500</v>
      </c>
      <c r="U117" s="55">
        <f t="shared" si="10"/>
        <v>1.62</v>
      </c>
      <c r="V117" s="55">
        <v>7.7</v>
      </c>
      <c r="W117" s="55">
        <v>300</v>
      </c>
      <c r="X117" s="178">
        <v>3500</v>
      </c>
      <c r="Y117" s="55">
        <v>300</v>
      </c>
      <c r="Z117" s="55">
        <v>5200</v>
      </c>
      <c r="AA117" s="55">
        <f t="shared" si="7"/>
        <v>2.92</v>
      </c>
      <c r="AB117" s="55">
        <v>13.9</v>
      </c>
    </row>
    <row r="118" spans="1:28" ht="12.75">
      <c r="A118" s="55" t="s">
        <v>496</v>
      </c>
      <c r="B118" s="55" t="s">
        <v>495</v>
      </c>
      <c r="C118" s="55">
        <v>0.21</v>
      </c>
      <c r="D118" s="55">
        <v>0.43</v>
      </c>
      <c r="E118" s="205">
        <v>1</v>
      </c>
      <c r="F118" s="205">
        <v>1</v>
      </c>
      <c r="G118" s="205">
        <v>1</v>
      </c>
      <c r="H118" s="205">
        <v>1</v>
      </c>
      <c r="I118" s="205">
        <v>1</v>
      </c>
      <c r="J118" s="205">
        <v>1</v>
      </c>
      <c r="K118" s="178">
        <v>300</v>
      </c>
      <c r="L118" s="178">
        <v>2000</v>
      </c>
      <c r="M118" s="178">
        <v>300</v>
      </c>
      <c r="N118" s="178">
        <v>2800</v>
      </c>
      <c r="O118" s="178">
        <f t="shared" si="9"/>
        <v>0.93</v>
      </c>
      <c r="P118" s="178">
        <v>4.4</v>
      </c>
      <c r="Q118" s="55">
        <v>300</v>
      </c>
      <c r="R118" s="55">
        <v>3000</v>
      </c>
      <c r="S118" s="55">
        <v>300</v>
      </c>
      <c r="T118" s="55">
        <v>5500</v>
      </c>
      <c r="U118" s="55">
        <f t="shared" si="10"/>
        <v>1.62</v>
      </c>
      <c r="V118" s="55">
        <v>7.7</v>
      </c>
      <c r="W118" s="55">
        <v>300</v>
      </c>
      <c r="X118" s="178">
        <v>3500</v>
      </c>
      <c r="Y118" s="55">
        <v>300</v>
      </c>
      <c r="Z118" s="55">
        <v>5200</v>
      </c>
      <c r="AA118" s="55">
        <f t="shared" si="7"/>
        <v>2.92</v>
      </c>
      <c r="AB118" s="55">
        <v>13.9</v>
      </c>
    </row>
    <row r="119" spans="1:28" ht="12.75">
      <c r="A119" s="55" t="s">
        <v>498</v>
      </c>
      <c r="B119" s="55" t="s">
        <v>497</v>
      </c>
      <c r="C119" s="55">
        <v>0.21</v>
      </c>
      <c r="D119" s="55">
        <v>0.43</v>
      </c>
      <c r="E119" s="205">
        <v>1</v>
      </c>
      <c r="F119" s="205">
        <v>1</v>
      </c>
      <c r="G119" s="205">
        <v>1</v>
      </c>
      <c r="H119" s="205">
        <v>1</v>
      </c>
      <c r="I119" s="205">
        <v>1</v>
      </c>
      <c r="J119" s="205">
        <v>1</v>
      </c>
      <c r="K119" s="178">
        <v>300</v>
      </c>
      <c r="L119" s="178">
        <v>2000</v>
      </c>
      <c r="M119" s="178">
        <v>300</v>
      </c>
      <c r="N119" s="178">
        <v>2800</v>
      </c>
      <c r="O119" s="178">
        <f t="shared" si="9"/>
        <v>0.93</v>
      </c>
      <c r="P119" s="178">
        <v>4.4</v>
      </c>
      <c r="Q119" s="55">
        <v>300</v>
      </c>
      <c r="R119" s="55">
        <v>3000</v>
      </c>
      <c r="S119" s="55">
        <v>300</v>
      </c>
      <c r="T119" s="55">
        <v>5500</v>
      </c>
      <c r="U119" s="55">
        <f t="shared" si="10"/>
        <v>1.62</v>
      </c>
      <c r="V119" s="55">
        <v>7.7</v>
      </c>
      <c r="W119" s="55">
        <v>300</v>
      </c>
      <c r="X119" s="178">
        <v>3500</v>
      </c>
      <c r="Y119" s="55">
        <v>300</v>
      </c>
      <c r="Z119" s="55">
        <v>5200</v>
      </c>
      <c r="AA119" s="55">
        <f t="shared" si="7"/>
        <v>2.92</v>
      </c>
      <c r="AB119" s="55">
        <v>13.9</v>
      </c>
    </row>
    <row r="120" spans="1:28" ht="12.75">
      <c r="A120" s="55" t="s">
        <v>500</v>
      </c>
      <c r="B120" s="55" t="s">
        <v>499</v>
      </c>
      <c r="C120" s="55">
        <v>0.21</v>
      </c>
      <c r="D120" s="55">
        <v>0.43</v>
      </c>
      <c r="E120" s="205">
        <v>1</v>
      </c>
      <c r="F120" s="205">
        <v>1</v>
      </c>
      <c r="G120" s="205">
        <v>1</v>
      </c>
      <c r="H120" s="205">
        <v>1</v>
      </c>
      <c r="I120" s="205">
        <v>1</v>
      </c>
      <c r="J120" s="205">
        <v>1</v>
      </c>
      <c r="K120" s="178">
        <v>300</v>
      </c>
      <c r="L120" s="178">
        <v>2000</v>
      </c>
      <c r="M120" s="178">
        <v>300</v>
      </c>
      <c r="N120" s="178">
        <v>2800</v>
      </c>
      <c r="O120" s="178">
        <f t="shared" si="9"/>
        <v>0.93</v>
      </c>
      <c r="P120" s="178">
        <v>4.4</v>
      </c>
      <c r="Q120" s="55">
        <v>300</v>
      </c>
      <c r="R120" s="55">
        <v>3000</v>
      </c>
      <c r="S120" s="55">
        <v>300</v>
      </c>
      <c r="T120" s="55">
        <v>5500</v>
      </c>
      <c r="U120" s="55">
        <f t="shared" si="10"/>
        <v>1.62</v>
      </c>
      <c r="V120" s="55">
        <v>7.7</v>
      </c>
      <c r="W120" s="55">
        <v>300</v>
      </c>
      <c r="X120" s="178">
        <v>3500</v>
      </c>
      <c r="Y120" s="55">
        <v>300</v>
      </c>
      <c r="Z120" s="55">
        <v>5200</v>
      </c>
      <c r="AA120" s="55">
        <f t="shared" si="7"/>
        <v>2.92</v>
      </c>
      <c r="AB120" s="55">
        <v>13.9</v>
      </c>
    </row>
    <row r="121" spans="1:28" ht="12.75">
      <c r="A121" s="55" t="s">
        <v>502</v>
      </c>
      <c r="B121" s="55" t="s">
        <v>501</v>
      </c>
      <c r="C121" s="55">
        <v>0.21</v>
      </c>
      <c r="D121" s="55">
        <v>0.43</v>
      </c>
      <c r="E121" s="205">
        <v>1</v>
      </c>
      <c r="F121" s="205">
        <v>1</v>
      </c>
      <c r="G121" s="205">
        <v>1</v>
      </c>
      <c r="H121" s="205">
        <v>1</v>
      </c>
      <c r="I121" s="205">
        <v>1</v>
      </c>
      <c r="J121" s="205">
        <v>1</v>
      </c>
      <c r="K121" s="178">
        <v>300</v>
      </c>
      <c r="L121" s="178">
        <v>2000</v>
      </c>
      <c r="M121" s="178">
        <v>300</v>
      </c>
      <c r="N121" s="178">
        <v>2800</v>
      </c>
      <c r="O121" s="178">
        <f t="shared" si="9"/>
        <v>0.93</v>
      </c>
      <c r="P121" s="178">
        <v>4.4</v>
      </c>
      <c r="Q121" s="55">
        <v>300</v>
      </c>
      <c r="R121" s="55">
        <v>3000</v>
      </c>
      <c r="S121" s="55">
        <v>300</v>
      </c>
      <c r="T121" s="55">
        <v>5500</v>
      </c>
      <c r="U121" s="55">
        <f t="shared" si="10"/>
        <v>1.62</v>
      </c>
      <c r="V121" s="55">
        <v>7.7</v>
      </c>
      <c r="W121" s="55">
        <v>300</v>
      </c>
      <c r="X121" s="178">
        <v>3500</v>
      </c>
      <c r="Y121" s="55">
        <v>300</v>
      </c>
      <c r="Z121" s="55">
        <v>5200</v>
      </c>
      <c r="AA121" s="55">
        <f t="shared" si="7"/>
        <v>2.92</v>
      </c>
      <c r="AB121" s="55">
        <v>13.9</v>
      </c>
    </row>
    <row r="122" spans="1:28" ht="12.75">
      <c r="A122" s="55" t="s">
        <v>504</v>
      </c>
      <c r="B122" s="55" t="s">
        <v>503</v>
      </c>
      <c r="C122" s="55">
        <v>0.21</v>
      </c>
      <c r="D122" s="55">
        <v>0.43</v>
      </c>
      <c r="E122" s="205">
        <v>1</v>
      </c>
      <c r="F122" s="205">
        <v>1</v>
      </c>
      <c r="G122" s="205">
        <v>1</v>
      </c>
      <c r="H122" s="205">
        <v>1</v>
      </c>
      <c r="I122" s="205">
        <v>1</v>
      </c>
      <c r="J122" s="205">
        <v>1</v>
      </c>
      <c r="K122" s="178">
        <v>300</v>
      </c>
      <c r="L122" s="178">
        <v>2000</v>
      </c>
      <c r="M122" s="178">
        <v>300</v>
      </c>
      <c r="N122" s="178">
        <v>2800</v>
      </c>
      <c r="O122" s="178">
        <f t="shared" si="9"/>
        <v>0.93</v>
      </c>
      <c r="P122" s="178">
        <v>4.4</v>
      </c>
      <c r="Q122" s="55">
        <v>300</v>
      </c>
      <c r="R122" s="55">
        <v>3000</v>
      </c>
      <c r="S122" s="55">
        <v>300</v>
      </c>
      <c r="T122" s="55">
        <v>5500</v>
      </c>
      <c r="U122" s="55">
        <f t="shared" si="10"/>
        <v>1.62</v>
      </c>
      <c r="V122" s="55">
        <v>7.7</v>
      </c>
      <c r="W122" s="55">
        <v>300</v>
      </c>
      <c r="X122" s="178">
        <v>3500</v>
      </c>
      <c r="Y122" s="55">
        <v>300</v>
      </c>
      <c r="Z122" s="55">
        <v>5200</v>
      </c>
      <c r="AA122" s="55">
        <f t="shared" si="7"/>
        <v>2.92</v>
      </c>
      <c r="AB122" s="55">
        <v>13.9</v>
      </c>
    </row>
    <row r="123" spans="1:28" ht="12.75">
      <c r="A123" s="55" t="s">
        <v>506</v>
      </c>
      <c r="B123" s="55" t="s">
        <v>505</v>
      </c>
      <c r="C123" s="55">
        <v>0.21</v>
      </c>
      <c r="D123" s="55">
        <v>0.43</v>
      </c>
      <c r="E123" s="205">
        <v>1</v>
      </c>
      <c r="F123" s="205">
        <v>1</v>
      </c>
      <c r="G123" s="205">
        <v>1</v>
      </c>
      <c r="H123" s="205">
        <v>1</v>
      </c>
      <c r="I123" s="205">
        <v>1</v>
      </c>
      <c r="J123" s="205">
        <v>1</v>
      </c>
      <c r="K123" s="178">
        <v>300</v>
      </c>
      <c r="L123" s="178">
        <v>2000</v>
      </c>
      <c r="M123" s="178">
        <v>300</v>
      </c>
      <c r="N123" s="178">
        <v>2800</v>
      </c>
      <c r="O123" s="178">
        <f t="shared" si="9"/>
        <v>0.93</v>
      </c>
      <c r="P123" s="178">
        <v>4.4</v>
      </c>
      <c r="Q123" s="55">
        <v>300</v>
      </c>
      <c r="R123" s="55">
        <v>3000</v>
      </c>
      <c r="S123" s="55">
        <v>300</v>
      </c>
      <c r="T123" s="55">
        <v>5500</v>
      </c>
      <c r="U123" s="55">
        <f t="shared" si="10"/>
        <v>1.62</v>
      </c>
      <c r="V123" s="55">
        <v>7.7</v>
      </c>
      <c r="W123" s="55">
        <v>300</v>
      </c>
      <c r="X123" s="178">
        <v>3500</v>
      </c>
      <c r="Y123" s="55">
        <v>300</v>
      </c>
      <c r="Z123" s="55">
        <v>5200</v>
      </c>
      <c r="AA123" s="55">
        <f t="shared" si="7"/>
        <v>2.92</v>
      </c>
      <c r="AB123" s="55">
        <v>13.9</v>
      </c>
    </row>
    <row r="124" spans="1:28" ht="12.75">
      <c r="A124" s="55" t="s">
        <v>508</v>
      </c>
      <c r="B124" s="55" t="s">
        <v>507</v>
      </c>
      <c r="C124" s="55">
        <v>0.21</v>
      </c>
      <c r="D124" s="55">
        <v>0.43</v>
      </c>
      <c r="E124" s="205">
        <v>1</v>
      </c>
      <c r="F124" s="205">
        <v>1</v>
      </c>
      <c r="G124" s="205">
        <v>1</v>
      </c>
      <c r="H124" s="205">
        <v>1</v>
      </c>
      <c r="I124" s="205">
        <v>1</v>
      </c>
      <c r="J124" s="205">
        <v>1</v>
      </c>
      <c r="K124" s="178">
        <v>300</v>
      </c>
      <c r="L124" s="178">
        <v>2000</v>
      </c>
      <c r="M124" s="178">
        <v>300</v>
      </c>
      <c r="N124" s="178">
        <v>2800</v>
      </c>
      <c r="O124" s="178">
        <f t="shared" si="9"/>
        <v>0.93</v>
      </c>
      <c r="P124" s="178">
        <v>4.4</v>
      </c>
      <c r="Q124" s="55">
        <v>300</v>
      </c>
      <c r="R124" s="55">
        <v>3000</v>
      </c>
      <c r="S124" s="55">
        <v>300</v>
      </c>
      <c r="T124" s="55">
        <v>5500</v>
      </c>
      <c r="U124" s="55">
        <f t="shared" si="10"/>
        <v>1.62</v>
      </c>
      <c r="V124" s="55">
        <v>7.7</v>
      </c>
      <c r="W124" s="55">
        <v>300</v>
      </c>
      <c r="X124" s="178">
        <v>3500</v>
      </c>
      <c r="Y124" s="55">
        <v>300</v>
      </c>
      <c r="Z124" s="55">
        <v>5200</v>
      </c>
      <c r="AA124" s="55">
        <f t="shared" si="7"/>
        <v>2.92</v>
      </c>
      <c r="AB124" s="55">
        <v>13.9</v>
      </c>
    </row>
    <row r="125" spans="1:28" ht="12.75">
      <c r="A125" s="55" t="s">
        <v>380</v>
      </c>
      <c r="B125" s="55" t="s">
        <v>379</v>
      </c>
      <c r="C125" s="55">
        <v>0.08</v>
      </c>
      <c r="D125" s="55">
        <v>0.6</v>
      </c>
      <c r="E125" s="205">
        <v>1</v>
      </c>
      <c r="F125" s="205">
        <v>1</v>
      </c>
      <c r="G125" s="205">
        <v>1</v>
      </c>
      <c r="H125" s="205">
        <v>1</v>
      </c>
      <c r="I125" s="205">
        <v>1</v>
      </c>
      <c r="J125" s="205">
        <v>1</v>
      </c>
      <c r="K125" s="178">
        <v>300</v>
      </c>
      <c r="L125" s="178">
        <v>2000</v>
      </c>
      <c r="M125" s="178">
        <v>300</v>
      </c>
      <c r="N125" s="178">
        <v>2000</v>
      </c>
      <c r="O125" s="178">
        <f t="shared" si="9"/>
        <v>0.32</v>
      </c>
      <c r="P125" s="178">
        <v>4</v>
      </c>
      <c r="Q125" s="55">
        <v>300</v>
      </c>
      <c r="R125" s="55">
        <v>3000</v>
      </c>
      <c r="S125" s="55">
        <v>300</v>
      </c>
      <c r="T125" s="178">
        <v>4600</v>
      </c>
      <c r="U125" s="55">
        <f t="shared" si="10"/>
        <v>0.95</v>
      </c>
      <c r="V125" s="55">
        <v>11.8</v>
      </c>
      <c r="W125" s="55">
        <v>300</v>
      </c>
      <c r="X125" s="178">
        <v>3500</v>
      </c>
      <c r="Y125" s="55">
        <v>300</v>
      </c>
      <c r="Z125" s="55">
        <v>3800</v>
      </c>
      <c r="AA125" s="55">
        <f t="shared" si="7"/>
        <v>1.07</v>
      </c>
      <c r="AB125" s="55">
        <v>13.3</v>
      </c>
    </row>
    <row r="126" spans="1:28" ht="12.75">
      <c r="A126" s="55" t="s">
        <v>97</v>
      </c>
      <c r="B126" s="55" t="s">
        <v>179</v>
      </c>
      <c r="C126" s="55">
        <v>0.26</v>
      </c>
      <c r="D126" s="55">
        <v>0.4</v>
      </c>
      <c r="E126" s="205">
        <v>1</v>
      </c>
      <c r="F126" s="205">
        <v>1</v>
      </c>
      <c r="G126" s="205">
        <v>1</v>
      </c>
      <c r="H126" s="205">
        <v>1</v>
      </c>
      <c r="I126" s="205">
        <v>1</v>
      </c>
      <c r="J126" s="205">
        <v>1</v>
      </c>
      <c r="K126" s="178">
        <v>300</v>
      </c>
      <c r="L126" s="178">
        <v>2000</v>
      </c>
      <c r="M126" s="178">
        <v>300</v>
      </c>
      <c r="N126" s="178">
        <v>2800</v>
      </c>
      <c r="O126" s="178">
        <f t="shared" si="9"/>
        <v>1.15</v>
      </c>
      <c r="P126" s="178">
        <v>4.4</v>
      </c>
      <c r="Q126" s="55">
        <v>300</v>
      </c>
      <c r="R126" s="55">
        <v>3000</v>
      </c>
      <c r="S126" s="55">
        <v>300</v>
      </c>
      <c r="T126" s="55">
        <v>5500</v>
      </c>
      <c r="U126" s="55">
        <f t="shared" si="10"/>
        <v>2.01</v>
      </c>
      <c r="V126" s="55">
        <v>7.7</v>
      </c>
      <c r="W126" s="55">
        <v>300</v>
      </c>
      <c r="X126" s="178">
        <v>3500</v>
      </c>
      <c r="Y126" s="55">
        <v>300</v>
      </c>
      <c r="Z126" s="55">
        <v>5200</v>
      </c>
      <c r="AA126" s="55">
        <f t="shared" si="7"/>
        <v>3.6199999999999997</v>
      </c>
      <c r="AB126" s="55">
        <v>13.9</v>
      </c>
    </row>
    <row r="127" spans="1:28" ht="12.75">
      <c r="A127" s="55" t="s">
        <v>98</v>
      </c>
      <c r="B127" s="55" t="s">
        <v>180</v>
      </c>
      <c r="C127" s="55">
        <v>0.26</v>
      </c>
      <c r="D127" s="55">
        <v>0.4</v>
      </c>
      <c r="E127" s="205">
        <v>1</v>
      </c>
      <c r="F127" s="205">
        <v>1</v>
      </c>
      <c r="G127" s="205">
        <v>1</v>
      </c>
      <c r="H127" s="205">
        <v>1</v>
      </c>
      <c r="I127" s="205">
        <v>1</v>
      </c>
      <c r="J127" s="205">
        <v>1</v>
      </c>
      <c r="K127" s="178">
        <v>300</v>
      </c>
      <c r="L127" s="178">
        <v>2000</v>
      </c>
      <c r="M127" s="178">
        <v>300</v>
      </c>
      <c r="N127" s="178">
        <v>2800</v>
      </c>
      <c r="O127" s="178">
        <f t="shared" si="9"/>
        <v>1.15</v>
      </c>
      <c r="P127" s="178">
        <v>4.4</v>
      </c>
      <c r="Q127" s="55">
        <v>300</v>
      </c>
      <c r="R127" s="55">
        <v>3000</v>
      </c>
      <c r="S127" s="55">
        <v>300</v>
      </c>
      <c r="T127" s="55">
        <v>5500</v>
      </c>
      <c r="U127" s="55">
        <f t="shared" si="10"/>
        <v>2.01</v>
      </c>
      <c r="V127" s="55">
        <v>7.7</v>
      </c>
      <c r="W127" s="55">
        <v>300</v>
      </c>
      <c r="X127" s="178">
        <v>3500</v>
      </c>
      <c r="Y127" s="55">
        <v>300</v>
      </c>
      <c r="Z127" s="55">
        <v>5200</v>
      </c>
      <c r="AA127" s="55">
        <f t="shared" si="7"/>
        <v>3.6199999999999997</v>
      </c>
      <c r="AB127" s="55">
        <v>13.9</v>
      </c>
    </row>
    <row r="128" spans="1:28" ht="12.75">
      <c r="A128" s="55" t="s">
        <v>99</v>
      </c>
      <c r="B128" s="55" t="s">
        <v>181</v>
      </c>
      <c r="C128" s="55">
        <v>0.26</v>
      </c>
      <c r="D128" s="55">
        <v>0.4</v>
      </c>
      <c r="E128" s="205">
        <v>1</v>
      </c>
      <c r="F128" s="205">
        <v>1</v>
      </c>
      <c r="G128" s="205">
        <v>1</v>
      </c>
      <c r="H128" s="205">
        <v>1</v>
      </c>
      <c r="I128" s="205">
        <v>1</v>
      </c>
      <c r="J128" s="205">
        <v>1</v>
      </c>
      <c r="K128" s="178">
        <v>300</v>
      </c>
      <c r="L128" s="178">
        <v>2000</v>
      </c>
      <c r="M128" s="178">
        <v>300</v>
      </c>
      <c r="N128" s="178">
        <v>2800</v>
      </c>
      <c r="O128" s="178">
        <f t="shared" si="9"/>
        <v>1.15</v>
      </c>
      <c r="P128" s="178">
        <v>4.4</v>
      </c>
      <c r="Q128" s="55">
        <v>300</v>
      </c>
      <c r="R128" s="55">
        <v>3000</v>
      </c>
      <c r="S128" s="55">
        <v>300</v>
      </c>
      <c r="T128" s="55">
        <v>5500</v>
      </c>
      <c r="U128" s="55">
        <f t="shared" si="10"/>
        <v>2.01</v>
      </c>
      <c r="V128" s="55">
        <v>7.7</v>
      </c>
      <c r="W128" s="55">
        <v>300</v>
      </c>
      <c r="X128" s="178">
        <v>3500</v>
      </c>
      <c r="Y128" s="55">
        <v>300</v>
      </c>
      <c r="Z128" s="55">
        <v>5200</v>
      </c>
      <c r="AA128" s="55">
        <f t="shared" si="7"/>
        <v>3.6199999999999997</v>
      </c>
      <c r="AB128" s="55">
        <v>13.9</v>
      </c>
    </row>
    <row r="129" spans="1:28" ht="12.75">
      <c r="A129" s="55" t="s">
        <v>100</v>
      </c>
      <c r="B129" s="55" t="s">
        <v>182</v>
      </c>
      <c r="C129" s="55">
        <v>0.26</v>
      </c>
      <c r="D129" s="55">
        <v>0.4</v>
      </c>
      <c r="E129" s="205">
        <v>1</v>
      </c>
      <c r="F129" s="205">
        <v>1</v>
      </c>
      <c r="G129" s="205">
        <v>1</v>
      </c>
      <c r="H129" s="205">
        <v>1</v>
      </c>
      <c r="I129" s="205">
        <v>1</v>
      </c>
      <c r="J129" s="205">
        <v>1</v>
      </c>
      <c r="K129" s="178">
        <v>300</v>
      </c>
      <c r="L129" s="178">
        <v>2000</v>
      </c>
      <c r="M129" s="178">
        <v>300</v>
      </c>
      <c r="N129" s="178">
        <v>2800</v>
      </c>
      <c r="O129" s="178">
        <f t="shared" si="9"/>
        <v>1.15</v>
      </c>
      <c r="P129" s="178">
        <v>4.4</v>
      </c>
      <c r="Q129" s="55">
        <v>300</v>
      </c>
      <c r="R129" s="55">
        <v>3000</v>
      </c>
      <c r="S129" s="55">
        <v>300</v>
      </c>
      <c r="T129" s="55">
        <v>5500</v>
      </c>
      <c r="U129" s="55">
        <f t="shared" si="10"/>
        <v>2.01</v>
      </c>
      <c r="V129" s="55">
        <v>7.7</v>
      </c>
      <c r="W129" s="55">
        <v>300</v>
      </c>
      <c r="X129" s="178">
        <v>3500</v>
      </c>
      <c r="Y129" s="55">
        <v>300</v>
      </c>
      <c r="Z129" s="55">
        <v>5200</v>
      </c>
      <c r="AA129" s="55">
        <f t="shared" si="7"/>
        <v>3.6199999999999997</v>
      </c>
      <c r="AB129" s="55">
        <v>13.9</v>
      </c>
    </row>
    <row r="130" spans="1:28" ht="12.75">
      <c r="A130" s="55" t="s">
        <v>510</v>
      </c>
      <c r="B130" s="55" t="s">
        <v>509</v>
      </c>
      <c r="C130" s="55">
        <v>0.075</v>
      </c>
      <c r="D130" s="55">
        <v>0.16</v>
      </c>
      <c r="E130" s="205">
        <v>1</v>
      </c>
      <c r="F130" s="205">
        <v>1</v>
      </c>
      <c r="G130" s="205">
        <v>1</v>
      </c>
      <c r="H130" s="205">
        <v>1</v>
      </c>
      <c r="I130" s="205">
        <v>1</v>
      </c>
      <c r="J130" s="205">
        <v>1</v>
      </c>
      <c r="K130" s="178">
        <v>300</v>
      </c>
      <c r="L130" s="178">
        <v>2000</v>
      </c>
      <c r="M130" s="178">
        <v>300</v>
      </c>
      <c r="N130" s="178">
        <v>4600</v>
      </c>
      <c r="O130" s="178">
        <f t="shared" si="9"/>
        <v>0.45</v>
      </c>
      <c r="P130" s="178">
        <v>6</v>
      </c>
      <c r="Q130" s="55">
        <v>300</v>
      </c>
      <c r="R130" s="55">
        <v>3000</v>
      </c>
      <c r="S130" s="55">
        <v>300</v>
      </c>
      <c r="T130" s="55">
        <v>5500</v>
      </c>
      <c r="U130" s="55">
        <f t="shared" si="10"/>
        <v>0.89</v>
      </c>
      <c r="V130" s="55">
        <v>11.8</v>
      </c>
      <c r="W130" s="55">
        <v>300</v>
      </c>
      <c r="X130" s="178">
        <v>3500</v>
      </c>
      <c r="Y130" s="55">
        <v>300</v>
      </c>
      <c r="Z130" s="178">
        <v>5500</v>
      </c>
      <c r="AA130" s="55">
        <f t="shared" si="7"/>
        <v>1.32</v>
      </c>
      <c r="AB130" s="55">
        <v>17.5</v>
      </c>
    </row>
    <row r="131" spans="1:28" ht="12.75">
      <c r="A131" s="55" t="s">
        <v>514</v>
      </c>
      <c r="B131" s="55" t="s">
        <v>513</v>
      </c>
      <c r="C131" s="55">
        <v>0.075</v>
      </c>
      <c r="D131" s="55">
        <v>0.16</v>
      </c>
      <c r="E131" s="205">
        <v>1</v>
      </c>
      <c r="F131" s="205">
        <v>1</v>
      </c>
      <c r="G131" s="205">
        <v>1</v>
      </c>
      <c r="H131" s="205">
        <v>1</v>
      </c>
      <c r="I131" s="205">
        <v>1</v>
      </c>
      <c r="J131" s="205">
        <v>1</v>
      </c>
      <c r="K131" s="178">
        <v>300</v>
      </c>
      <c r="L131" s="178">
        <v>2000</v>
      </c>
      <c r="M131" s="178">
        <v>300</v>
      </c>
      <c r="N131" s="178">
        <v>4600</v>
      </c>
      <c r="O131" s="178">
        <f t="shared" si="9"/>
        <v>0.45</v>
      </c>
      <c r="P131" s="178">
        <v>6</v>
      </c>
      <c r="Q131" s="55">
        <v>300</v>
      </c>
      <c r="R131" s="55">
        <v>3000</v>
      </c>
      <c r="S131" s="55">
        <v>300</v>
      </c>
      <c r="T131" s="55">
        <v>5500</v>
      </c>
      <c r="U131" s="55">
        <f t="shared" si="10"/>
        <v>0.89</v>
      </c>
      <c r="V131" s="55">
        <v>11.8</v>
      </c>
      <c r="W131" s="55">
        <v>300</v>
      </c>
      <c r="X131" s="178">
        <v>3500</v>
      </c>
      <c r="Y131" s="55">
        <v>300</v>
      </c>
      <c r="Z131" s="178">
        <v>5500</v>
      </c>
      <c r="AA131" s="55">
        <f t="shared" si="7"/>
        <v>1.32</v>
      </c>
      <c r="AB131" s="55">
        <v>17.5</v>
      </c>
    </row>
    <row r="132" spans="1:28" ht="12.75">
      <c r="A132" s="55" t="s">
        <v>516</v>
      </c>
      <c r="B132" s="55" t="s">
        <v>515</v>
      </c>
      <c r="C132" s="55">
        <v>0.075</v>
      </c>
      <c r="D132" s="55">
        <v>0.16</v>
      </c>
      <c r="E132" s="205">
        <v>1</v>
      </c>
      <c r="F132" s="205">
        <v>1</v>
      </c>
      <c r="G132" s="205">
        <v>1</v>
      </c>
      <c r="H132" s="205">
        <v>1</v>
      </c>
      <c r="I132" s="205">
        <v>1</v>
      </c>
      <c r="J132" s="205">
        <v>1</v>
      </c>
      <c r="K132" s="178">
        <v>300</v>
      </c>
      <c r="L132" s="178">
        <v>2000</v>
      </c>
      <c r="M132" s="178">
        <v>300</v>
      </c>
      <c r="N132" s="178">
        <v>4600</v>
      </c>
      <c r="O132" s="178">
        <f t="shared" si="9"/>
        <v>0.45</v>
      </c>
      <c r="P132" s="178">
        <v>6</v>
      </c>
      <c r="Q132" s="55">
        <v>300</v>
      </c>
      <c r="R132" s="55">
        <v>3000</v>
      </c>
      <c r="S132" s="55">
        <v>300</v>
      </c>
      <c r="T132" s="55">
        <v>5500</v>
      </c>
      <c r="U132" s="55">
        <f t="shared" si="10"/>
        <v>0.89</v>
      </c>
      <c r="V132" s="55">
        <v>11.8</v>
      </c>
      <c r="W132" s="55">
        <v>300</v>
      </c>
      <c r="X132" s="178">
        <v>3500</v>
      </c>
      <c r="Y132" s="55">
        <v>300</v>
      </c>
      <c r="Z132" s="178">
        <v>5500</v>
      </c>
      <c r="AA132" s="55">
        <f t="shared" si="7"/>
        <v>1.32</v>
      </c>
      <c r="AB132" s="55">
        <v>17.5</v>
      </c>
    </row>
    <row r="133" spans="1:28" ht="12.75">
      <c r="A133" s="55" t="s">
        <v>518</v>
      </c>
      <c r="B133" s="55" t="s">
        <v>517</v>
      </c>
      <c r="C133" s="55">
        <v>0.075</v>
      </c>
      <c r="D133" s="55">
        <v>0.16</v>
      </c>
      <c r="E133" s="205">
        <v>1</v>
      </c>
      <c r="F133" s="205">
        <v>1</v>
      </c>
      <c r="G133" s="205">
        <v>1</v>
      </c>
      <c r="H133" s="205">
        <v>1</v>
      </c>
      <c r="I133" s="205">
        <v>1</v>
      </c>
      <c r="J133" s="205">
        <v>1</v>
      </c>
      <c r="K133" s="178">
        <v>300</v>
      </c>
      <c r="L133" s="178">
        <v>2000</v>
      </c>
      <c r="M133" s="178">
        <v>300</v>
      </c>
      <c r="N133" s="178">
        <v>4600</v>
      </c>
      <c r="O133" s="178">
        <f t="shared" si="9"/>
        <v>0.45</v>
      </c>
      <c r="P133" s="178">
        <v>6</v>
      </c>
      <c r="Q133" s="55">
        <v>300</v>
      </c>
      <c r="R133" s="55">
        <v>3000</v>
      </c>
      <c r="S133" s="55">
        <v>300</v>
      </c>
      <c r="T133" s="55">
        <v>5500</v>
      </c>
      <c r="U133" s="55">
        <f t="shared" si="10"/>
        <v>0.89</v>
      </c>
      <c r="V133" s="55">
        <v>11.8</v>
      </c>
      <c r="W133" s="55">
        <v>300</v>
      </c>
      <c r="X133" s="178">
        <v>3500</v>
      </c>
      <c r="Y133" s="55">
        <v>300</v>
      </c>
      <c r="Z133" s="178">
        <v>5500</v>
      </c>
      <c r="AA133" s="55">
        <f t="shared" si="7"/>
        <v>1.32</v>
      </c>
      <c r="AB133" s="55">
        <v>17.5</v>
      </c>
    </row>
    <row r="134" spans="1:28" ht="12.75">
      <c r="A134" s="55" t="s">
        <v>427</v>
      </c>
      <c r="B134" s="55" t="s">
        <v>426</v>
      </c>
      <c r="C134" s="55">
        <v>0.113</v>
      </c>
      <c r="D134" s="55">
        <v>0.33</v>
      </c>
      <c r="E134" s="205">
        <v>1</v>
      </c>
      <c r="F134" s="205">
        <v>1</v>
      </c>
      <c r="G134" s="205">
        <v>1</v>
      </c>
      <c r="H134" s="205">
        <v>1</v>
      </c>
      <c r="I134" s="205">
        <v>1</v>
      </c>
      <c r="J134" s="205">
        <v>1</v>
      </c>
      <c r="K134" s="178">
        <v>300</v>
      </c>
      <c r="L134" s="178">
        <v>2000</v>
      </c>
      <c r="M134" s="178">
        <v>300</v>
      </c>
      <c r="N134" s="178">
        <v>2800</v>
      </c>
      <c r="O134" s="178">
        <f t="shared" si="9"/>
        <v>0.68</v>
      </c>
      <c r="P134" s="178">
        <v>6</v>
      </c>
      <c r="Q134" s="55">
        <v>300</v>
      </c>
      <c r="R134" s="55">
        <v>3000</v>
      </c>
      <c r="S134" s="55">
        <v>300</v>
      </c>
      <c r="T134" s="55">
        <v>5500</v>
      </c>
      <c r="U134" s="55">
        <f t="shared" si="10"/>
        <v>1.34</v>
      </c>
      <c r="V134" s="55">
        <v>11.8</v>
      </c>
      <c r="W134" s="55">
        <v>300</v>
      </c>
      <c r="X134" s="178">
        <v>3500</v>
      </c>
      <c r="Y134" s="55">
        <v>300</v>
      </c>
      <c r="Z134" s="178">
        <v>5200</v>
      </c>
      <c r="AA134" s="55">
        <f t="shared" si="7"/>
        <v>1.98</v>
      </c>
      <c r="AB134" s="55">
        <v>17.5</v>
      </c>
    </row>
    <row r="135" spans="1:28" ht="12.75">
      <c r="A135" s="55" t="s">
        <v>433</v>
      </c>
      <c r="B135" s="55" t="s">
        <v>432</v>
      </c>
      <c r="C135" s="55">
        <v>0.135</v>
      </c>
      <c r="D135" s="55">
        <v>0.39</v>
      </c>
      <c r="E135" s="205">
        <v>1</v>
      </c>
      <c r="F135" s="205">
        <v>1</v>
      </c>
      <c r="G135" s="205">
        <v>1</v>
      </c>
      <c r="H135" s="205">
        <v>1</v>
      </c>
      <c r="I135" s="205">
        <v>1</v>
      </c>
      <c r="J135" s="205">
        <v>1</v>
      </c>
      <c r="K135" s="178">
        <v>300</v>
      </c>
      <c r="L135" s="178">
        <v>2000</v>
      </c>
      <c r="M135" s="178">
        <v>300</v>
      </c>
      <c r="N135" s="178">
        <v>2800</v>
      </c>
      <c r="O135" s="178">
        <f t="shared" si="9"/>
        <v>0.81</v>
      </c>
      <c r="P135" s="178">
        <v>6</v>
      </c>
      <c r="Q135" s="55">
        <v>300</v>
      </c>
      <c r="R135" s="55">
        <v>3000</v>
      </c>
      <c r="S135" s="55">
        <v>300</v>
      </c>
      <c r="T135" s="55">
        <v>5500</v>
      </c>
      <c r="U135" s="55">
        <f t="shared" si="10"/>
        <v>1.6</v>
      </c>
      <c r="V135" s="55">
        <v>11.8</v>
      </c>
      <c r="W135" s="55">
        <v>300</v>
      </c>
      <c r="X135" s="178">
        <v>3500</v>
      </c>
      <c r="Y135" s="55">
        <v>300</v>
      </c>
      <c r="Z135" s="178">
        <v>5200</v>
      </c>
      <c r="AA135" s="55">
        <f t="shared" si="7"/>
        <v>2.3699999999999997</v>
      </c>
      <c r="AB135" s="55">
        <v>17.5</v>
      </c>
    </row>
    <row r="136" spans="1:28" ht="12.75">
      <c r="A136" s="55" t="s">
        <v>92</v>
      </c>
      <c r="B136" s="55" t="s">
        <v>174</v>
      </c>
      <c r="C136" s="55">
        <v>0.47</v>
      </c>
      <c r="D136" s="55">
        <v>0.34</v>
      </c>
      <c r="E136" s="205">
        <v>1</v>
      </c>
      <c r="F136" s="205">
        <v>1</v>
      </c>
      <c r="G136" s="205">
        <v>1</v>
      </c>
      <c r="H136" s="205">
        <v>1</v>
      </c>
      <c r="I136" s="205">
        <v>1</v>
      </c>
      <c r="J136" s="205">
        <v>1</v>
      </c>
      <c r="K136" s="178">
        <v>300</v>
      </c>
      <c r="L136" s="178">
        <v>2000</v>
      </c>
      <c r="M136" s="178">
        <v>300</v>
      </c>
      <c r="N136" s="178">
        <v>2800</v>
      </c>
      <c r="O136" s="178">
        <f t="shared" si="9"/>
        <v>1.51</v>
      </c>
      <c r="P136" s="178">
        <v>3.2</v>
      </c>
      <c r="Q136" s="55">
        <v>300</v>
      </c>
      <c r="R136" s="55">
        <v>3000</v>
      </c>
      <c r="S136" s="55">
        <v>300</v>
      </c>
      <c r="T136" s="55">
        <v>5500</v>
      </c>
      <c r="U136" s="55">
        <f t="shared" si="10"/>
        <v>2.59</v>
      </c>
      <c r="V136" s="55">
        <v>5.5</v>
      </c>
      <c r="W136" s="55">
        <v>300</v>
      </c>
      <c r="X136" s="178">
        <v>3500</v>
      </c>
      <c r="Y136" s="55">
        <v>300</v>
      </c>
      <c r="Z136" s="55">
        <v>5200</v>
      </c>
      <c r="AA136" s="55">
        <f t="shared" si="7"/>
        <v>4.66</v>
      </c>
      <c r="AB136" s="55">
        <v>9.9</v>
      </c>
    </row>
    <row r="137" spans="1:28" ht="12.75">
      <c r="A137" s="55" t="s">
        <v>93</v>
      </c>
      <c r="B137" s="55" t="s">
        <v>175</v>
      </c>
      <c r="C137" s="55">
        <v>0.47</v>
      </c>
      <c r="D137" s="55">
        <v>0.34</v>
      </c>
      <c r="E137" s="205">
        <v>1</v>
      </c>
      <c r="F137" s="205">
        <v>1</v>
      </c>
      <c r="G137" s="205">
        <v>1</v>
      </c>
      <c r="H137" s="205">
        <v>1</v>
      </c>
      <c r="I137" s="205">
        <v>1</v>
      </c>
      <c r="J137" s="205">
        <v>1</v>
      </c>
      <c r="K137" s="178">
        <v>300</v>
      </c>
      <c r="L137" s="178">
        <v>2000</v>
      </c>
      <c r="M137" s="178">
        <v>300</v>
      </c>
      <c r="N137" s="178">
        <v>2800</v>
      </c>
      <c r="O137" s="178">
        <f t="shared" si="9"/>
        <v>1.51</v>
      </c>
      <c r="P137" s="178">
        <v>3.2</v>
      </c>
      <c r="Q137" s="55">
        <v>300</v>
      </c>
      <c r="R137" s="55">
        <v>3000</v>
      </c>
      <c r="S137" s="55">
        <v>300</v>
      </c>
      <c r="T137" s="55">
        <v>5500</v>
      </c>
      <c r="U137" s="55">
        <f t="shared" si="10"/>
        <v>2.59</v>
      </c>
      <c r="V137" s="55">
        <v>5.5</v>
      </c>
      <c r="W137" s="55">
        <v>300</v>
      </c>
      <c r="X137" s="178">
        <v>3500</v>
      </c>
      <c r="Y137" s="55">
        <v>300</v>
      </c>
      <c r="Z137" s="55">
        <v>5200</v>
      </c>
      <c r="AA137" s="55">
        <f t="shared" si="7"/>
        <v>4.66</v>
      </c>
      <c r="AB137" s="55">
        <v>9.9</v>
      </c>
    </row>
    <row r="138" spans="1:28" ht="12.75">
      <c r="A138" s="55" t="s">
        <v>94</v>
      </c>
      <c r="B138" s="55" t="s">
        <v>176</v>
      </c>
      <c r="C138" s="55">
        <v>0.47</v>
      </c>
      <c r="D138" s="55">
        <v>0.34</v>
      </c>
      <c r="E138" s="205">
        <v>1</v>
      </c>
      <c r="F138" s="205">
        <v>1</v>
      </c>
      <c r="G138" s="205">
        <v>1</v>
      </c>
      <c r="H138" s="205">
        <v>1</v>
      </c>
      <c r="I138" s="205">
        <v>1</v>
      </c>
      <c r="J138" s="205">
        <v>1</v>
      </c>
      <c r="K138" s="178">
        <v>300</v>
      </c>
      <c r="L138" s="178">
        <v>2000</v>
      </c>
      <c r="M138" s="178">
        <v>300</v>
      </c>
      <c r="N138" s="178">
        <v>2800</v>
      </c>
      <c r="O138" s="178">
        <f t="shared" si="9"/>
        <v>1.51</v>
      </c>
      <c r="P138" s="178">
        <v>3.2</v>
      </c>
      <c r="Q138" s="55">
        <v>300</v>
      </c>
      <c r="R138" s="55">
        <v>3000</v>
      </c>
      <c r="S138" s="55">
        <v>300</v>
      </c>
      <c r="T138" s="55">
        <v>5500</v>
      </c>
      <c r="U138" s="55">
        <f t="shared" si="10"/>
        <v>2.59</v>
      </c>
      <c r="V138" s="55">
        <v>5.5</v>
      </c>
      <c r="W138" s="55">
        <v>300</v>
      </c>
      <c r="X138" s="178">
        <v>3500</v>
      </c>
      <c r="Y138" s="55">
        <v>300</v>
      </c>
      <c r="Z138" s="55">
        <v>5200</v>
      </c>
      <c r="AA138" s="55">
        <f t="shared" si="7"/>
        <v>4.66</v>
      </c>
      <c r="AB138" s="55">
        <v>9.9</v>
      </c>
    </row>
    <row r="139" spans="1:28" ht="12.75">
      <c r="A139" s="55" t="s">
        <v>101</v>
      </c>
      <c r="B139" s="55" t="s">
        <v>183</v>
      </c>
      <c r="C139" s="55">
        <v>0.365</v>
      </c>
      <c r="D139" s="55">
        <v>0.45</v>
      </c>
      <c r="E139" s="205">
        <v>1</v>
      </c>
      <c r="F139" s="205">
        <v>1</v>
      </c>
      <c r="G139" s="205">
        <v>1</v>
      </c>
      <c r="H139" s="205">
        <v>1</v>
      </c>
      <c r="I139" s="205">
        <v>1</v>
      </c>
      <c r="J139" s="205">
        <v>1</v>
      </c>
      <c r="K139" s="178">
        <v>300</v>
      </c>
      <c r="L139" s="178">
        <v>2000</v>
      </c>
      <c r="M139" s="178">
        <v>300</v>
      </c>
      <c r="N139" s="178">
        <v>2800</v>
      </c>
      <c r="O139" s="178">
        <f t="shared" si="9"/>
        <v>1.17</v>
      </c>
      <c r="P139" s="178">
        <v>3.2</v>
      </c>
      <c r="Q139" s="55">
        <v>300</v>
      </c>
      <c r="R139" s="55">
        <v>3000</v>
      </c>
      <c r="S139" s="55">
        <v>300</v>
      </c>
      <c r="T139" s="55">
        <v>5500</v>
      </c>
      <c r="U139" s="55">
        <f t="shared" si="10"/>
        <v>2.01</v>
      </c>
      <c r="V139" s="55">
        <v>5.5</v>
      </c>
      <c r="W139" s="55">
        <v>300</v>
      </c>
      <c r="X139" s="178">
        <v>3500</v>
      </c>
      <c r="Y139" s="55">
        <v>300</v>
      </c>
      <c r="Z139" s="55">
        <v>5200</v>
      </c>
      <c r="AA139" s="55">
        <f t="shared" si="7"/>
        <v>3.6199999999999997</v>
      </c>
      <c r="AB139" s="55">
        <v>9.9</v>
      </c>
    </row>
    <row r="140" spans="1:28" ht="12.75">
      <c r="A140" s="55" t="s">
        <v>102</v>
      </c>
      <c r="B140" s="55" t="s">
        <v>184</v>
      </c>
      <c r="C140" s="55">
        <v>0.365</v>
      </c>
      <c r="D140" s="55">
        <v>0.45</v>
      </c>
      <c r="E140" s="205">
        <v>1</v>
      </c>
      <c r="F140" s="205">
        <v>1</v>
      </c>
      <c r="G140" s="205">
        <v>1</v>
      </c>
      <c r="H140" s="205">
        <v>1</v>
      </c>
      <c r="I140" s="205">
        <v>1</v>
      </c>
      <c r="J140" s="205">
        <v>1</v>
      </c>
      <c r="K140" s="178">
        <v>300</v>
      </c>
      <c r="L140" s="178">
        <v>2000</v>
      </c>
      <c r="M140" s="178">
        <v>300</v>
      </c>
      <c r="N140" s="178">
        <v>2800</v>
      </c>
      <c r="O140" s="178">
        <f t="shared" si="9"/>
        <v>1.17</v>
      </c>
      <c r="P140" s="178">
        <v>3.2</v>
      </c>
      <c r="Q140" s="55">
        <v>300</v>
      </c>
      <c r="R140" s="55">
        <v>3000</v>
      </c>
      <c r="S140" s="55">
        <v>300</v>
      </c>
      <c r="T140" s="55">
        <v>5500</v>
      </c>
      <c r="U140" s="55">
        <f t="shared" si="10"/>
        <v>2.01</v>
      </c>
      <c r="V140" s="55">
        <v>5.5</v>
      </c>
      <c r="W140" s="55">
        <v>300</v>
      </c>
      <c r="X140" s="178">
        <v>3500</v>
      </c>
      <c r="Y140" s="55">
        <v>300</v>
      </c>
      <c r="Z140" s="55">
        <v>5200</v>
      </c>
      <c r="AA140" s="55">
        <f t="shared" si="7"/>
        <v>3.6199999999999997</v>
      </c>
      <c r="AB140" s="55">
        <v>9.9</v>
      </c>
    </row>
    <row r="141" spans="1:28" ht="12.75">
      <c r="A141" s="55" t="s">
        <v>103</v>
      </c>
      <c r="B141" s="55" t="s">
        <v>185</v>
      </c>
      <c r="C141" s="55">
        <v>0.365</v>
      </c>
      <c r="D141" s="55">
        <v>0.45</v>
      </c>
      <c r="E141" s="205">
        <v>1</v>
      </c>
      <c r="F141" s="205">
        <v>1</v>
      </c>
      <c r="G141" s="205">
        <v>1</v>
      </c>
      <c r="H141" s="205">
        <v>1</v>
      </c>
      <c r="I141" s="205">
        <v>1</v>
      </c>
      <c r="J141" s="205">
        <v>1</v>
      </c>
      <c r="K141" s="178">
        <v>300</v>
      </c>
      <c r="L141" s="178">
        <v>2000</v>
      </c>
      <c r="M141" s="178">
        <v>300</v>
      </c>
      <c r="N141" s="178">
        <v>2800</v>
      </c>
      <c r="O141" s="178">
        <f t="shared" si="9"/>
        <v>1.17</v>
      </c>
      <c r="P141" s="178">
        <v>3.2</v>
      </c>
      <c r="Q141" s="55">
        <v>300</v>
      </c>
      <c r="R141" s="55">
        <v>3000</v>
      </c>
      <c r="S141" s="55">
        <v>300</v>
      </c>
      <c r="T141" s="55">
        <v>5500</v>
      </c>
      <c r="U141" s="55">
        <f t="shared" si="10"/>
        <v>2.01</v>
      </c>
      <c r="V141" s="55">
        <v>5.5</v>
      </c>
      <c r="W141" s="55">
        <v>300</v>
      </c>
      <c r="X141" s="178">
        <v>3500</v>
      </c>
      <c r="Y141" s="55">
        <v>300</v>
      </c>
      <c r="Z141" s="55">
        <v>5200</v>
      </c>
      <c r="AA141" s="55">
        <f t="shared" si="7"/>
        <v>3.6199999999999997</v>
      </c>
      <c r="AB141" s="55">
        <v>9.9</v>
      </c>
    </row>
    <row r="142" spans="1:28" ht="12.75">
      <c r="A142" s="55" t="s">
        <v>104</v>
      </c>
      <c r="B142" s="55" t="s">
        <v>186</v>
      </c>
      <c r="C142" s="55">
        <v>0.365</v>
      </c>
      <c r="D142" s="55">
        <v>0.45</v>
      </c>
      <c r="E142" s="205">
        <v>1</v>
      </c>
      <c r="F142" s="205">
        <v>1</v>
      </c>
      <c r="G142" s="205">
        <v>1</v>
      </c>
      <c r="H142" s="205">
        <v>1</v>
      </c>
      <c r="I142" s="205">
        <v>1</v>
      </c>
      <c r="J142" s="205">
        <v>1</v>
      </c>
      <c r="K142" s="178">
        <v>300</v>
      </c>
      <c r="L142" s="178">
        <v>2000</v>
      </c>
      <c r="M142" s="178">
        <v>300</v>
      </c>
      <c r="N142" s="178">
        <v>2800</v>
      </c>
      <c r="O142" s="178">
        <f t="shared" si="9"/>
        <v>1.17</v>
      </c>
      <c r="P142" s="178">
        <v>3.2</v>
      </c>
      <c r="Q142" s="55">
        <v>300</v>
      </c>
      <c r="R142" s="55">
        <v>3000</v>
      </c>
      <c r="S142" s="55">
        <v>300</v>
      </c>
      <c r="T142" s="55">
        <v>5500</v>
      </c>
      <c r="U142" s="55">
        <f t="shared" si="10"/>
        <v>2.01</v>
      </c>
      <c r="V142" s="55">
        <v>5.5</v>
      </c>
      <c r="W142" s="55">
        <v>300</v>
      </c>
      <c r="X142" s="178">
        <v>3500</v>
      </c>
      <c r="Y142" s="55">
        <v>300</v>
      </c>
      <c r="Z142" s="55">
        <v>5200</v>
      </c>
      <c r="AA142" s="55">
        <f t="shared" si="7"/>
        <v>3.6199999999999997</v>
      </c>
      <c r="AB142" s="55">
        <v>9.9</v>
      </c>
    </row>
    <row r="143" spans="1:28" ht="12.75">
      <c r="A143" s="55" t="s">
        <v>385</v>
      </c>
      <c r="B143" s="55" t="s">
        <v>384</v>
      </c>
      <c r="C143" s="55">
        <v>0.105</v>
      </c>
      <c r="D143" s="55">
        <v>0.24</v>
      </c>
      <c r="E143" s="205">
        <v>1</v>
      </c>
      <c r="F143" s="205">
        <v>1</v>
      </c>
      <c r="G143" s="205">
        <v>1</v>
      </c>
      <c r="H143" s="205">
        <v>1</v>
      </c>
      <c r="I143" s="205">
        <v>1</v>
      </c>
      <c r="J143" s="205">
        <v>1</v>
      </c>
      <c r="K143" s="178">
        <v>300</v>
      </c>
      <c r="L143" s="178">
        <v>2000</v>
      </c>
      <c r="M143" s="178">
        <v>300</v>
      </c>
      <c r="N143" s="178">
        <v>4600</v>
      </c>
      <c r="O143" s="178">
        <f t="shared" si="9"/>
        <v>0.63</v>
      </c>
      <c r="P143" s="178">
        <v>6</v>
      </c>
      <c r="Q143" s="55">
        <v>300</v>
      </c>
      <c r="R143" s="55">
        <v>3000</v>
      </c>
      <c r="S143" s="55">
        <v>300</v>
      </c>
      <c r="T143" s="55">
        <v>5500</v>
      </c>
      <c r="U143" s="55">
        <f t="shared" si="10"/>
        <v>1.24</v>
      </c>
      <c r="V143" s="55">
        <v>11.8</v>
      </c>
      <c r="W143" s="55">
        <v>300</v>
      </c>
      <c r="X143" s="178">
        <v>3500</v>
      </c>
      <c r="Y143" s="55">
        <v>300</v>
      </c>
      <c r="Z143" s="178">
        <v>5500</v>
      </c>
      <c r="AA143" s="55">
        <f t="shared" si="7"/>
        <v>1.84</v>
      </c>
      <c r="AB143" s="55">
        <v>17.5</v>
      </c>
    </row>
    <row r="144" spans="1:28" ht="12.75">
      <c r="A144" s="55" t="s">
        <v>425</v>
      </c>
      <c r="B144" s="55" t="s">
        <v>424</v>
      </c>
      <c r="C144" s="55">
        <v>0.195</v>
      </c>
      <c r="D144" s="55">
        <v>0.38</v>
      </c>
      <c r="E144" s="205">
        <v>1</v>
      </c>
      <c r="F144" s="205">
        <v>1</v>
      </c>
      <c r="G144" s="205">
        <v>1</v>
      </c>
      <c r="H144" s="205">
        <v>1</v>
      </c>
      <c r="I144" s="205">
        <v>1</v>
      </c>
      <c r="J144" s="205">
        <v>1</v>
      </c>
      <c r="K144" s="178">
        <v>300</v>
      </c>
      <c r="L144" s="178">
        <v>2000</v>
      </c>
      <c r="M144" s="178">
        <v>300</v>
      </c>
      <c r="N144" s="178">
        <v>2800</v>
      </c>
      <c r="O144" s="178">
        <f t="shared" si="9"/>
        <v>0.86</v>
      </c>
      <c r="P144" s="178">
        <v>4.4</v>
      </c>
      <c r="Q144" s="55">
        <v>300</v>
      </c>
      <c r="R144" s="55">
        <v>3000</v>
      </c>
      <c r="S144" s="55">
        <v>300</v>
      </c>
      <c r="T144" s="55">
        <v>5500</v>
      </c>
      <c r="U144" s="55">
        <f t="shared" si="10"/>
        <v>1.51</v>
      </c>
      <c r="V144" s="55">
        <v>7.7</v>
      </c>
      <c r="W144" s="55">
        <v>300</v>
      </c>
      <c r="X144" s="178">
        <v>3500</v>
      </c>
      <c r="Y144" s="55">
        <v>300</v>
      </c>
      <c r="Z144" s="55">
        <v>5200</v>
      </c>
      <c r="AA144" s="55">
        <f t="shared" si="7"/>
        <v>2.7199999999999998</v>
      </c>
      <c r="AB144" s="55">
        <v>13.9</v>
      </c>
    </row>
    <row r="145" spans="1:28" ht="12.75">
      <c r="A145" s="55" t="s">
        <v>421</v>
      </c>
      <c r="B145" s="55" t="s">
        <v>420</v>
      </c>
      <c r="C145" s="55">
        <v>0.195</v>
      </c>
      <c r="D145" s="55">
        <v>0.38</v>
      </c>
      <c r="E145" s="205">
        <v>1</v>
      </c>
      <c r="F145" s="205">
        <v>1</v>
      </c>
      <c r="G145" s="205">
        <v>1</v>
      </c>
      <c r="H145" s="205">
        <v>1</v>
      </c>
      <c r="I145" s="205">
        <v>1</v>
      </c>
      <c r="J145" s="205">
        <v>1</v>
      </c>
      <c r="K145" s="178">
        <v>300</v>
      </c>
      <c r="L145" s="178">
        <v>2000</v>
      </c>
      <c r="M145" s="178">
        <v>300</v>
      </c>
      <c r="N145" s="178">
        <v>2800</v>
      </c>
      <c r="O145" s="178">
        <f>ROUNDUP(P145*C145,2)</f>
        <v>0.86</v>
      </c>
      <c r="P145" s="178">
        <v>4.4</v>
      </c>
      <c r="Q145" s="55">
        <v>300</v>
      </c>
      <c r="R145" s="55">
        <v>3000</v>
      </c>
      <c r="S145" s="55">
        <v>300</v>
      </c>
      <c r="T145" s="55">
        <v>5500</v>
      </c>
      <c r="U145" s="55">
        <f>ROUNDUP(V145*C145,2)</f>
        <v>1.51</v>
      </c>
      <c r="V145" s="55">
        <v>7.7</v>
      </c>
      <c r="W145" s="55">
        <v>300</v>
      </c>
      <c r="X145" s="178">
        <v>3500</v>
      </c>
      <c r="Y145" s="55">
        <v>300</v>
      </c>
      <c r="Z145" s="55">
        <v>5200</v>
      </c>
      <c r="AA145" s="55">
        <f aca="true" t="shared" si="11" ref="AA145:AA208">ROUNDUP(AB145*C145,2)</f>
        <v>2.7199999999999998</v>
      </c>
      <c r="AB145" s="55">
        <v>13.9</v>
      </c>
    </row>
    <row r="146" spans="1:28" ht="12.75">
      <c r="A146" s="55" t="s">
        <v>419</v>
      </c>
      <c r="B146" s="55" t="s">
        <v>418</v>
      </c>
      <c r="C146" s="55">
        <v>0.2</v>
      </c>
      <c r="D146" s="55">
        <v>0.38</v>
      </c>
      <c r="E146" s="205">
        <v>1</v>
      </c>
      <c r="F146" s="205">
        <v>1</v>
      </c>
      <c r="G146" s="205">
        <v>1</v>
      </c>
      <c r="H146" s="205">
        <v>1</v>
      </c>
      <c r="I146" s="205">
        <v>1</v>
      </c>
      <c r="J146" s="205">
        <v>1</v>
      </c>
      <c r="K146" s="178">
        <v>300</v>
      </c>
      <c r="L146" s="178">
        <v>2000</v>
      </c>
      <c r="M146" s="178">
        <v>300</v>
      </c>
      <c r="N146" s="178">
        <v>2800</v>
      </c>
      <c r="O146" s="178">
        <f>ROUNDUP(P146*C146,2)</f>
        <v>0.88</v>
      </c>
      <c r="P146" s="178">
        <v>4.4</v>
      </c>
      <c r="Q146" s="55">
        <v>300</v>
      </c>
      <c r="R146" s="55">
        <v>3000</v>
      </c>
      <c r="S146" s="55">
        <v>300</v>
      </c>
      <c r="T146" s="55">
        <v>5500</v>
      </c>
      <c r="U146" s="55">
        <f>ROUNDUP(V146*C146,2)</f>
        <v>1.54</v>
      </c>
      <c r="V146" s="55">
        <v>7.7</v>
      </c>
      <c r="W146" s="55">
        <v>300</v>
      </c>
      <c r="X146" s="178">
        <v>3500</v>
      </c>
      <c r="Y146" s="55">
        <v>300</v>
      </c>
      <c r="Z146" s="55">
        <v>5200</v>
      </c>
      <c r="AA146" s="55">
        <f t="shared" si="11"/>
        <v>2.78</v>
      </c>
      <c r="AB146" s="55">
        <v>13.9</v>
      </c>
    </row>
    <row r="147" spans="1:28" ht="12.75">
      <c r="A147" s="55" t="s">
        <v>423</v>
      </c>
      <c r="B147" s="55" t="s">
        <v>422</v>
      </c>
      <c r="C147" s="55">
        <v>0.2</v>
      </c>
      <c r="D147" s="55">
        <v>0.38</v>
      </c>
      <c r="E147" s="205">
        <v>1</v>
      </c>
      <c r="F147" s="205">
        <v>1</v>
      </c>
      <c r="G147" s="205">
        <v>1</v>
      </c>
      <c r="H147" s="205">
        <v>1</v>
      </c>
      <c r="I147" s="205">
        <v>1</v>
      </c>
      <c r="J147" s="205">
        <v>1</v>
      </c>
      <c r="K147" s="178">
        <v>300</v>
      </c>
      <c r="L147" s="178">
        <v>2000</v>
      </c>
      <c r="M147" s="178">
        <v>300</v>
      </c>
      <c r="N147" s="178">
        <v>2800</v>
      </c>
      <c r="O147" s="178">
        <f>ROUNDUP(P147*C147,2)</f>
        <v>0.88</v>
      </c>
      <c r="P147" s="178">
        <v>4.4</v>
      </c>
      <c r="Q147" s="55">
        <v>300</v>
      </c>
      <c r="R147" s="55">
        <v>3000</v>
      </c>
      <c r="S147" s="55">
        <v>300</v>
      </c>
      <c r="T147" s="55">
        <v>5500</v>
      </c>
      <c r="U147" s="55">
        <f>ROUNDUP(V147*C147,2)</f>
        <v>1.54</v>
      </c>
      <c r="V147" s="55">
        <v>7.7</v>
      </c>
      <c r="W147" s="55">
        <v>300</v>
      </c>
      <c r="X147" s="178">
        <v>3500</v>
      </c>
      <c r="Y147" s="55">
        <v>300</v>
      </c>
      <c r="Z147" s="55">
        <v>5200</v>
      </c>
      <c r="AA147" s="55">
        <f t="shared" si="11"/>
        <v>2.78</v>
      </c>
      <c r="AB147" s="55">
        <v>13.9</v>
      </c>
    </row>
    <row r="148" spans="1:28" ht="12.75">
      <c r="A148" s="55" t="s">
        <v>160</v>
      </c>
      <c r="B148" s="55" t="s">
        <v>253</v>
      </c>
      <c r="C148" s="55">
        <v>0.17</v>
      </c>
      <c r="D148" s="55">
        <v>0.2</v>
      </c>
      <c r="E148" s="205">
        <v>1</v>
      </c>
      <c r="F148" s="205">
        <v>1</v>
      </c>
      <c r="G148" s="205">
        <v>1</v>
      </c>
      <c r="H148" s="205">
        <v>1</v>
      </c>
      <c r="I148" s="205">
        <v>1</v>
      </c>
      <c r="J148" s="205">
        <v>1</v>
      </c>
      <c r="K148" s="205">
        <v>1</v>
      </c>
      <c r="L148" s="205">
        <v>1</v>
      </c>
      <c r="M148" s="205">
        <v>1</v>
      </c>
      <c r="N148" s="178">
        <v>1</v>
      </c>
      <c r="O148" s="178">
        <v>1</v>
      </c>
      <c r="P148" s="178">
        <v>1</v>
      </c>
      <c r="Q148" s="205">
        <v>1</v>
      </c>
      <c r="R148" s="205">
        <v>1</v>
      </c>
      <c r="S148" s="205">
        <v>1</v>
      </c>
      <c r="T148" s="205">
        <v>1</v>
      </c>
      <c r="U148" s="205">
        <v>1</v>
      </c>
      <c r="V148" s="205">
        <v>1</v>
      </c>
      <c r="W148" s="55">
        <v>300</v>
      </c>
      <c r="X148" s="178">
        <v>3500</v>
      </c>
      <c r="Y148" s="55">
        <v>300</v>
      </c>
      <c r="Z148" s="178">
        <v>5500</v>
      </c>
      <c r="AA148" s="55">
        <f t="shared" si="11"/>
        <v>2.8099999999999996</v>
      </c>
      <c r="AB148" s="55">
        <v>16.5</v>
      </c>
    </row>
    <row r="149" spans="1:28" ht="12.75">
      <c r="A149" s="55" t="s">
        <v>161</v>
      </c>
      <c r="B149" s="55" t="s">
        <v>254</v>
      </c>
      <c r="C149" s="55">
        <v>0.17</v>
      </c>
      <c r="D149" s="55">
        <v>0.2</v>
      </c>
      <c r="E149" s="205">
        <v>1</v>
      </c>
      <c r="F149" s="205">
        <v>1</v>
      </c>
      <c r="G149" s="205">
        <v>1</v>
      </c>
      <c r="H149" s="205">
        <v>1</v>
      </c>
      <c r="I149" s="205">
        <v>1</v>
      </c>
      <c r="J149" s="205">
        <v>1</v>
      </c>
      <c r="K149" s="205">
        <v>1</v>
      </c>
      <c r="L149" s="205">
        <v>1</v>
      </c>
      <c r="M149" s="205">
        <v>1</v>
      </c>
      <c r="N149" s="178">
        <v>1</v>
      </c>
      <c r="O149" s="178">
        <v>1</v>
      </c>
      <c r="P149" s="178">
        <v>1</v>
      </c>
      <c r="Q149" s="205">
        <v>1</v>
      </c>
      <c r="R149" s="205">
        <v>1</v>
      </c>
      <c r="S149" s="205">
        <v>1</v>
      </c>
      <c r="T149" s="205">
        <v>1</v>
      </c>
      <c r="U149" s="205">
        <v>1</v>
      </c>
      <c r="V149" s="205">
        <v>1</v>
      </c>
      <c r="W149" s="55">
        <v>300</v>
      </c>
      <c r="X149" s="178">
        <v>3500</v>
      </c>
      <c r="Y149" s="55">
        <v>300</v>
      </c>
      <c r="Z149" s="178">
        <v>5500</v>
      </c>
      <c r="AA149" s="55">
        <f t="shared" si="11"/>
        <v>2.8099999999999996</v>
      </c>
      <c r="AB149" s="55">
        <v>16.5</v>
      </c>
    </row>
    <row r="150" spans="1:28" ht="12.75">
      <c r="A150" s="55" t="s">
        <v>162</v>
      </c>
      <c r="B150" s="55" t="s">
        <v>255</v>
      </c>
      <c r="C150" s="55">
        <v>0.17</v>
      </c>
      <c r="D150" s="55">
        <v>0.2</v>
      </c>
      <c r="E150" s="205">
        <v>1</v>
      </c>
      <c r="F150" s="205">
        <v>1</v>
      </c>
      <c r="G150" s="205">
        <v>1</v>
      </c>
      <c r="H150" s="205">
        <v>1</v>
      </c>
      <c r="I150" s="205">
        <v>1</v>
      </c>
      <c r="J150" s="205">
        <v>1</v>
      </c>
      <c r="K150" s="205">
        <v>1</v>
      </c>
      <c r="L150" s="205">
        <v>1</v>
      </c>
      <c r="M150" s="205">
        <v>1</v>
      </c>
      <c r="N150" s="178">
        <v>1</v>
      </c>
      <c r="O150" s="178">
        <v>1</v>
      </c>
      <c r="P150" s="178">
        <v>1</v>
      </c>
      <c r="Q150" s="205">
        <v>1</v>
      </c>
      <c r="R150" s="205">
        <v>1</v>
      </c>
      <c r="S150" s="205">
        <v>1</v>
      </c>
      <c r="T150" s="205">
        <v>1</v>
      </c>
      <c r="U150" s="205">
        <v>1</v>
      </c>
      <c r="V150" s="205">
        <v>1</v>
      </c>
      <c r="W150" s="55">
        <v>300</v>
      </c>
      <c r="X150" s="178">
        <v>3500</v>
      </c>
      <c r="Y150" s="55">
        <v>300</v>
      </c>
      <c r="Z150" s="178">
        <v>5500</v>
      </c>
      <c r="AA150" s="55">
        <f t="shared" si="11"/>
        <v>2.8099999999999996</v>
      </c>
      <c r="AB150" s="55">
        <v>16.5</v>
      </c>
    </row>
    <row r="151" spans="1:28" ht="12.75">
      <c r="A151" s="55" t="s">
        <v>163</v>
      </c>
      <c r="B151" s="55" t="s">
        <v>256</v>
      </c>
      <c r="C151" s="55">
        <v>0.17</v>
      </c>
      <c r="D151" s="55">
        <v>0.2</v>
      </c>
      <c r="E151" s="205">
        <v>1</v>
      </c>
      <c r="F151" s="205">
        <v>1</v>
      </c>
      <c r="G151" s="205">
        <v>1</v>
      </c>
      <c r="H151" s="205">
        <v>1</v>
      </c>
      <c r="I151" s="205">
        <v>1</v>
      </c>
      <c r="J151" s="205">
        <v>1</v>
      </c>
      <c r="K151" s="205">
        <v>1</v>
      </c>
      <c r="L151" s="205">
        <v>1</v>
      </c>
      <c r="M151" s="205">
        <v>1</v>
      </c>
      <c r="N151" s="178">
        <v>1</v>
      </c>
      <c r="O151" s="178">
        <v>1</v>
      </c>
      <c r="P151" s="178">
        <v>1</v>
      </c>
      <c r="Q151" s="205">
        <v>1</v>
      </c>
      <c r="R151" s="205">
        <v>1</v>
      </c>
      <c r="S151" s="205">
        <v>1</v>
      </c>
      <c r="T151" s="205">
        <v>1</v>
      </c>
      <c r="U151" s="205">
        <v>1</v>
      </c>
      <c r="V151" s="205">
        <v>1</v>
      </c>
      <c r="W151" s="55">
        <v>300</v>
      </c>
      <c r="X151" s="178">
        <v>3500</v>
      </c>
      <c r="Y151" s="55">
        <v>300</v>
      </c>
      <c r="Z151" s="178">
        <v>5500</v>
      </c>
      <c r="AA151" s="55">
        <f t="shared" si="11"/>
        <v>2.8099999999999996</v>
      </c>
      <c r="AB151" s="55">
        <v>16.5</v>
      </c>
    </row>
    <row r="152" spans="1:28" ht="12.75">
      <c r="A152" s="55" t="s">
        <v>164</v>
      </c>
      <c r="B152" s="55" t="s">
        <v>257</v>
      </c>
      <c r="C152" s="55">
        <v>0.17</v>
      </c>
      <c r="D152" s="55">
        <v>0.2</v>
      </c>
      <c r="E152" s="205">
        <v>1</v>
      </c>
      <c r="F152" s="205">
        <v>1</v>
      </c>
      <c r="G152" s="205">
        <v>1</v>
      </c>
      <c r="H152" s="205">
        <v>1</v>
      </c>
      <c r="I152" s="205">
        <v>1</v>
      </c>
      <c r="J152" s="205">
        <v>1</v>
      </c>
      <c r="K152" s="205">
        <v>1</v>
      </c>
      <c r="L152" s="205">
        <v>1</v>
      </c>
      <c r="M152" s="205">
        <v>1</v>
      </c>
      <c r="N152" s="178">
        <v>1</v>
      </c>
      <c r="O152" s="178">
        <v>1</v>
      </c>
      <c r="P152" s="178">
        <v>1</v>
      </c>
      <c r="Q152" s="205">
        <v>1</v>
      </c>
      <c r="R152" s="205">
        <v>1</v>
      </c>
      <c r="S152" s="205">
        <v>1</v>
      </c>
      <c r="T152" s="205">
        <v>1</v>
      </c>
      <c r="U152" s="205">
        <v>1</v>
      </c>
      <c r="V152" s="205">
        <v>1</v>
      </c>
      <c r="W152" s="55">
        <v>300</v>
      </c>
      <c r="X152" s="178">
        <v>3500</v>
      </c>
      <c r="Y152" s="55">
        <v>300</v>
      </c>
      <c r="Z152" s="178">
        <v>5500</v>
      </c>
      <c r="AA152" s="55">
        <f t="shared" si="11"/>
        <v>2.8099999999999996</v>
      </c>
      <c r="AB152" s="55">
        <v>16.5</v>
      </c>
    </row>
    <row r="153" spans="1:28" ht="12.75">
      <c r="A153" s="55" t="s">
        <v>382</v>
      </c>
      <c r="B153" s="55" t="s">
        <v>381</v>
      </c>
      <c r="C153" s="55">
        <v>0.11</v>
      </c>
      <c r="D153" s="55">
        <v>0.6</v>
      </c>
      <c r="E153" s="205">
        <v>1</v>
      </c>
      <c r="F153" s="205">
        <v>1</v>
      </c>
      <c r="G153" s="205">
        <v>1</v>
      </c>
      <c r="H153" s="205">
        <v>1</v>
      </c>
      <c r="I153" s="205">
        <v>1</v>
      </c>
      <c r="J153" s="205">
        <v>1</v>
      </c>
      <c r="K153" s="55">
        <v>300</v>
      </c>
      <c r="L153" s="55">
        <v>2000</v>
      </c>
      <c r="M153" s="55">
        <v>300</v>
      </c>
      <c r="N153" s="178">
        <v>2000</v>
      </c>
      <c r="O153" s="178">
        <f aca="true" t="shared" si="12" ref="O153:O174">ROUNDUP(P153*C153,2)</f>
        <v>0.44</v>
      </c>
      <c r="P153" s="178">
        <v>4</v>
      </c>
      <c r="Q153" s="55">
        <v>300</v>
      </c>
      <c r="R153" s="55">
        <v>3000</v>
      </c>
      <c r="S153" s="55">
        <v>300</v>
      </c>
      <c r="T153" s="178">
        <v>4600</v>
      </c>
      <c r="U153" s="55">
        <f aca="true" t="shared" si="13" ref="U153:U174">ROUNDUP(V153*C153,2)</f>
        <v>1.3</v>
      </c>
      <c r="V153" s="55">
        <v>11.8</v>
      </c>
      <c r="W153" s="55">
        <v>300</v>
      </c>
      <c r="X153" s="178">
        <v>3500</v>
      </c>
      <c r="Y153" s="55">
        <v>300</v>
      </c>
      <c r="Z153" s="55">
        <v>3800</v>
      </c>
      <c r="AA153" s="55">
        <f t="shared" si="11"/>
        <v>1.47</v>
      </c>
      <c r="AB153" s="55">
        <v>13.3</v>
      </c>
    </row>
    <row r="154" spans="1:28" ht="12.75">
      <c r="A154" s="55" t="s">
        <v>447</v>
      </c>
      <c r="B154" s="55" t="s">
        <v>446</v>
      </c>
      <c r="C154" s="55">
        <v>0.17</v>
      </c>
      <c r="D154" s="55">
        <v>0.22</v>
      </c>
      <c r="E154" s="205">
        <v>1</v>
      </c>
      <c r="F154" s="205">
        <v>1</v>
      </c>
      <c r="G154" s="205">
        <v>1</v>
      </c>
      <c r="H154" s="205">
        <v>1</v>
      </c>
      <c r="I154" s="205">
        <v>1</v>
      </c>
      <c r="J154" s="205">
        <v>1</v>
      </c>
      <c r="K154" s="55">
        <v>300</v>
      </c>
      <c r="L154" s="55">
        <v>2000</v>
      </c>
      <c r="M154" s="55">
        <v>300</v>
      </c>
      <c r="N154" s="178">
        <v>4600</v>
      </c>
      <c r="O154" s="178">
        <f t="shared" si="12"/>
        <v>1.02</v>
      </c>
      <c r="P154" s="178">
        <v>6</v>
      </c>
      <c r="Q154" s="55">
        <v>300</v>
      </c>
      <c r="R154" s="55">
        <v>3000</v>
      </c>
      <c r="S154" s="55">
        <v>300</v>
      </c>
      <c r="T154" s="55">
        <v>5500</v>
      </c>
      <c r="U154" s="55">
        <f t="shared" si="13"/>
        <v>2.01</v>
      </c>
      <c r="V154" s="55">
        <v>11.8</v>
      </c>
      <c r="W154" s="55">
        <v>300</v>
      </c>
      <c r="X154" s="178">
        <v>3500</v>
      </c>
      <c r="Y154" s="55">
        <v>300</v>
      </c>
      <c r="Z154" s="178">
        <v>5500</v>
      </c>
      <c r="AA154" s="55">
        <f t="shared" si="11"/>
        <v>2.98</v>
      </c>
      <c r="AB154" s="55">
        <v>17.5</v>
      </c>
    </row>
    <row r="155" spans="1:28" ht="12.75">
      <c r="A155" s="55" t="s">
        <v>437</v>
      </c>
      <c r="B155" s="55" t="s">
        <v>436</v>
      </c>
      <c r="C155" s="55">
        <v>0.17</v>
      </c>
      <c r="D155" s="55">
        <v>0.22</v>
      </c>
      <c r="E155" s="205">
        <v>1</v>
      </c>
      <c r="F155" s="205">
        <v>1</v>
      </c>
      <c r="G155" s="205">
        <v>1</v>
      </c>
      <c r="H155" s="205">
        <v>1</v>
      </c>
      <c r="I155" s="205">
        <v>1</v>
      </c>
      <c r="J155" s="205">
        <v>1</v>
      </c>
      <c r="K155" s="55">
        <v>300</v>
      </c>
      <c r="L155" s="55">
        <v>2000</v>
      </c>
      <c r="M155" s="55">
        <v>300</v>
      </c>
      <c r="N155" s="178">
        <v>4600</v>
      </c>
      <c r="O155" s="178">
        <f t="shared" si="12"/>
        <v>1.02</v>
      </c>
      <c r="P155" s="178">
        <v>6</v>
      </c>
      <c r="Q155" s="55">
        <v>300</v>
      </c>
      <c r="R155" s="55">
        <v>3000</v>
      </c>
      <c r="S155" s="55">
        <v>300</v>
      </c>
      <c r="T155" s="55">
        <v>5500</v>
      </c>
      <c r="U155" s="55">
        <f t="shared" si="13"/>
        <v>2.01</v>
      </c>
      <c r="V155" s="55">
        <v>11.8</v>
      </c>
      <c r="W155" s="55">
        <v>300</v>
      </c>
      <c r="X155" s="178">
        <v>3500</v>
      </c>
      <c r="Y155" s="55">
        <v>300</v>
      </c>
      <c r="Z155" s="178">
        <v>5500</v>
      </c>
      <c r="AA155" s="55">
        <f t="shared" si="11"/>
        <v>2.98</v>
      </c>
      <c r="AB155" s="55">
        <v>17.5</v>
      </c>
    </row>
    <row r="156" spans="1:28" ht="12.75">
      <c r="A156" s="55" t="s">
        <v>439</v>
      </c>
      <c r="B156" s="55" t="s">
        <v>438</v>
      </c>
      <c r="C156" s="55">
        <v>0.17</v>
      </c>
      <c r="D156" s="55">
        <v>0.22</v>
      </c>
      <c r="E156" s="205">
        <v>1</v>
      </c>
      <c r="F156" s="205">
        <v>1</v>
      </c>
      <c r="G156" s="205">
        <v>1</v>
      </c>
      <c r="H156" s="205">
        <v>1</v>
      </c>
      <c r="I156" s="205">
        <v>1</v>
      </c>
      <c r="J156" s="205">
        <v>1</v>
      </c>
      <c r="K156" s="55">
        <v>300</v>
      </c>
      <c r="L156" s="55">
        <v>2000</v>
      </c>
      <c r="M156" s="55">
        <v>300</v>
      </c>
      <c r="N156" s="178">
        <v>4600</v>
      </c>
      <c r="O156" s="178">
        <f t="shared" si="12"/>
        <v>1.02</v>
      </c>
      <c r="P156" s="178">
        <v>6</v>
      </c>
      <c r="Q156" s="55">
        <v>300</v>
      </c>
      <c r="R156" s="55">
        <v>3000</v>
      </c>
      <c r="S156" s="55">
        <v>300</v>
      </c>
      <c r="T156" s="55">
        <v>5500</v>
      </c>
      <c r="U156" s="55">
        <f t="shared" si="13"/>
        <v>2.01</v>
      </c>
      <c r="V156" s="55">
        <v>11.8</v>
      </c>
      <c r="W156" s="55">
        <v>300</v>
      </c>
      <c r="X156" s="178">
        <v>3500</v>
      </c>
      <c r="Y156" s="55">
        <v>300</v>
      </c>
      <c r="Z156" s="178">
        <v>5500</v>
      </c>
      <c r="AA156" s="55">
        <f t="shared" si="11"/>
        <v>2.98</v>
      </c>
      <c r="AB156" s="55">
        <v>17.5</v>
      </c>
    </row>
    <row r="157" spans="1:28" ht="12.75">
      <c r="A157" s="55" t="s">
        <v>449</v>
      </c>
      <c r="B157" s="55" t="s">
        <v>448</v>
      </c>
      <c r="C157" s="55">
        <v>0.33</v>
      </c>
      <c r="D157" s="55">
        <v>0.38</v>
      </c>
      <c r="E157" s="205">
        <v>1</v>
      </c>
      <c r="F157" s="205">
        <v>1</v>
      </c>
      <c r="G157" s="205">
        <v>1</v>
      </c>
      <c r="H157" s="205">
        <v>1</v>
      </c>
      <c r="I157" s="205">
        <v>1</v>
      </c>
      <c r="J157" s="205">
        <v>1</v>
      </c>
      <c r="K157" s="55">
        <v>300</v>
      </c>
      <c r="L157" s="55">
        <v>2000</v>
      </c>
      <c r="M157" s="55">
        <v>300</v>
      </c>
      <c r="N157" s="178">
        <v>2800</v>
      </c>
      <c r="O157" s="178">
        <f t="shared" si="12"/>
        <v>1.06</v>
      </c>
      <c r="P157" s="178">
        <v>3.2</v>
      </c>
      <c r="Q157" s="55">
        <v>300</v>
      </c>
      <c r="R157" s="55">
        <v>3000</v>
      </c>
      <c r="S157" s="55">
        <v>300</v>
      </c>
      <c r="T157" s="55">
        <v>5500</v>
      </c>
      <c r="U157" s="55">
        <f t="shared" si="13"/>
        <v>1.82</v>
      </c>
      <c r="V157" s="55">
        <v>5.5</v>
      </c>
      <c r="W157" s="55">
        <v>300</v>
      </c>
      <c r="X157" s="178">
        <v>3500</v>
      </c>
      <c r="Y157" s="55">
        <v>300</v>
      </c>
      <c r="Z157" s="55">
        <v>5200</v>
      </c>
      <c r="AA157" s="55">
        <f t="shared" si="11"/>
        <v>3.2699999999999996</v>
      </c>
      <c r="AB157" s="55">
        <v>9.9</v>
      </c>
    </row>
    <row r="158" spans="1:28" ht="12.75">
      <c r="A158" s="55" t="s">
        <v>453</v>
      </c>
      <c r="B158" s="55" t="s">
        <v>452</v>
      </c>
      <c r="C158" s="55">
        <v>0.33</v>
      </c>
      <c r="D158" s="55">
        <v>0.38</v>
      </c>
      <c r="E158" s="205">
        <v>1</v>
      </c>
      <c r="F158" s="205">
        <v>1</v>
      </c>
      <c r="G158" s="205">
        <v>1</v>
      </c>
      <c r="H158" s="205">
        <v>1</v>
      </c>
      <c r="I158" s="205">
        <v>1</v>
      </c>
      <c r="J158" s="205">
        <v>1</v>
      </c>
      <c r="K158" s="55">
        <v>300</v>
      </c>
      <c r="L158" s="55">
        <v>2000</v>
      </c>
      <c r="M158" s="55">
        <v>300</v>
      </c>
      <c r="N158" s="178">
        <v>2800</v>
      </c>
      <c r="O158" s="178">
        <f t="shared" si="12"/>
        <v>1.06</v>
      </c>
      <c r="P158" s="178">
        <v>3.2</v>
      </c>
      <c r="Q158" s="55">
        <v>300</v>
      </c>
      <c r="R158" s="55">
        <v>3000</v>
      </c>
      <c r="S158" s="55">
        <v>300</v>
      </c>
      <c r="T158" s="55">
        <v>5500</v>
      </c>
      <c r="U158" s="55">
        <f t="shared" si="13"/>
        <v>1.82</v>
      </c>
      <c r="V158" s="55">
        <v>5.5</v>
      </c>
      <c r="W158" s="55">
        <v>300</v>
      </c>
      <c r="X158" s="178">
        <v>3500</v>
      </c>
      <c r="Y158" s="55">
        <v>300</v>
      </c>
      <c r="Z158" s="55">
        <v>5200</v>
      </c>
      <c r="AA158" s="55">
        <f t="shared" si="11"/>
        <v>3.2699999999999996</v>
      </c>
      <c r="AB158" s="55">
        <v>9.9</v>
      </c>
    </row>
    <row r="159" spans="1:28" ht="12.75">
      <c r="A159" s="55" t="s">
        <v>451</v>
      </c>
      <c r="B159" s="55" t="s">
        <v>450</v>
      </c>
      <c r="C159" s="55">
        <v>0.33</v>
      </c>
      <c r="D159" s="55">
        <v>0.38</v>
      </c>
      <c r="E159" s="205">
        <v>1</v>
      </c>
      <c r="F159" s="205">
        <v>1</v>
      </c>
      <c r="G159" s="205">
        <v>1</v>
      </c>
      <c r="H159" s="205">
        <v>1</v>
      </c>
      <c r="I159" s="205">
        <v>1</v>
      </c>
      <c r="J159" s="205">
        <v>1</v>
      </c>
      <c r="K159" s="55">
        <v>300</v>
      </c>
      <c r="L159" s="55">
        <v>2000</v>
      </c>
      <c r="M159" s="55">
        <v>300</v>
      </c>
      <c r="N159" s="178">
        <v>2800</v>
      </c>
      <c r="O159" s="178">
        <f t="shared" si="12"/>
        <v>1.06</v>
      </c>
      <c r="P159" s="178">
        <v>3.2</v>
      </c>
      <c r="Q159" s="55">
        <v>300</v>
      </c>
      <c r="R159" s="55">
        <v>3000</v>
      </c>
      <c r="S159" s="55">
        <v>300</v>
      </c>
      <c r="T159" s="55">
        <v>5500</v>
      </c>
      <c r="U159" s="55">
        <f t="shared" si="13"/>
        <v>1.82</v>
      </c>
      <c r="V159" s="55">
        <v>5.5</v>
      </c>
      <c r="W159" s="55">
        <v>300</v>
      </c>
      <c r="X159" s="178">
        <v>3500</v>
      </c>
      <c r="Y159" s="55">
        <v>300</v>
      </c>
      <c r="Z159" s="55">
        <v>5200</v>
      </c>
      <c r="AA159" s="55">
        <f t="shared" si="11"/>
        <v>3.2699999999999996</v>
      </c>
      <c r="AB159" s="55">
        <v>9.9</v>
      </c>
    </row>
    <row r="160" spans="1:28" ht="12.75">
      <c r="A160" s="55" t="s">
        <v>457</v>
      </c>
      <c r="B160" s="55" t="s">
        <v>456</v>
      </c>
      <c r="C160" s="55">
        <v>0.23</v>
      </c>
      <c r="D160" s="55">
        <v>0.25</v>
      </c>
      <c r="E160" s="205">
        <v>1</v>
      </c>
      <c r="F160" s="205">
        <v>1</v>
      </c>
      <c r="G160" s="205">
        <v>1</v>
      </c>
      <c r="H160" s="205">
        <v>1</v>
      </c>
      <c r="I160" s="205">
        <v>1</v>
      </c>
      <c r="J160" s="205">
        <v>1</v>
      </c>
      <c r="K160" s="55">
        <v>300</v>
      </c>
      <c r="L160" s="55">
        <v>2000</v>
      </c>
      <c r="M160" s="55">
        <v>300</v>
      </c>
      <c r="N160" s="178">
        <v>4600</v>
      </c>
      <c r="O160" s="178">
        <f t="shared" si="12"/>
        <v>1.02</v>
      </c>
      <c r="P160" s="178">
        <v>4.4</v>
      </c>
      <c r="Q160" s="55">
        <v>300</v>
      </c>
      <c r="R160" s="55">
        <v>3000</v>
      </c>
      <c r="S160" s="55">
        <v>300</v>
      </c>
      <c r="T160" s="55">
        <v>5500</v>
      </c>
      <c r="U160" s="55">
        <f t="shared" si="13"/>
        <v>1.78</v>
      </c>
      <c r="V160" s="55">
        <v>7.7</v>
      </c>
      <c r="W160" s="55">
        <v>300</v>
      </c>
      <c r="X160" s="178">
        <v>3500</v>
      </c>
      <c r="Y160" s="55">
        <v>300</v>
      </c>
      <c r="Z160" s="55">
        <v>5500</v>
      </c>
      <c r="AA160" s="55">
        <f t="shared" si="11"/>
        <v>3.1999999999999997</v>
      </c>
      <c r="AB160" s="55">
        <v>13.9</v>
      </c>
    </row>
    <row r="161" spans="1:28" ht="12.75">
      <c r="A161" s="55" t="s">
        <v>455</v>
      </c>
      <c r="B161" s="55" t="s">
        <v>454</v>
      </c>
      <c r="C161" s="55">
        <v>0.23</v>
      </c>
      <c r="D161" s="55">
        <v>0.25</v>
      </c>
      <c r="E161" s="205">
        <v>1</v>
      </c>
      <c r="F161" s="205">
        <v>1</v>
      </c>
      <c r="G161" s="205">
        <v>1</v>
      </c>
      <c r="H161" s="205">
        <v>1</v>
      </c>
      <c r="I161" s="205">
        <v>1</v>
      </c>
      <c r="J161" s="205">
        <v>1</v>
      </c>
      <c r="K161" s="55">
        <v>300</v>
      </c>
      <c r="L161" s="55">
        <v>2000</v>
      </c>
      <c r="M161" s="55">
        <v>300</v>
      </c>
      <c r="N161" s="178">
        <v>4600</v>
      </c>
      <c r="O161" s="178">
        <f t="shared" si="12"/>
        <v>1.02</v>
      </c>
      <c r="P161" s="178">
        <v>4.4</v>
      </c>
      <c r="Q161" s="55">
        <v>300</v>
      </c>
      <c r="R161" s="55">
        <v>3000</v>
      </c>
      <c r="S161" s="55">
        <v>300</v>
      </c>
      <c r="T161" s="55">
        <v>5500</v>
      </c>
      <c r="U161" s="55">
        <f t="shared" si="13"/>
        <v>1.78</v>
      </c>
      <c r="V161" s="55">
        <v>7.7</v>
      </c>
      <c r="W161" s="55">
        <v>300</v>
      </c>
      <c r="X161" s="178">
        <v>3500</v>
      </c>
      <c r="Y161" s="55">
        <v>300</v>
      </c>
      <c r="Z161" s="55">
        <v>5500</v>
      </c>
      <c r="AA161" s="55">
        <f t="shared" si="11"/>
        <v>3.1999999999999997</v>
      </c>
      <c r="AB161" s="55">
        <v>13.9</v>
      </c>
    </row>
    <row r="162" spans="1:28" ht="12.75">
      <c r="A162" s="55" t="s">
        <v>461</v>
      </c>
      <c r="B162" s="55" t="s">
        <v>460</v>
      </c>
      <c r="C162" s="55">
        <v>0.23</v>
      </c>
      <c r="D162" s="55">
        <v>0.25</v>
      </c>
      <c r="E162" s="205">
        <v>1</v>
      </c>
      <c r="F162" s="205">
        <v>1</v>
      </c>
      <c r="G162" s="205">
        <v>1</v>
      </c>
      <c r="H162" s="205">
        <v>1</v>
      </c>
      <c r="I162" s="205">
        <v>1</v>
      </c>
      <c r="J162" s="205">
        <v>1</v>
      </c>
      <c r="K162" s="55">
        <v>300</v>
      </c>
      <c r="L162" s="55">
        <v>2000</v>
      </c>
      <c r="M162" s="55">
        <v>300</v>
      </c>
      <c r="N162" s="178">
        <v>4600</v>
      </c>
      <c r="O162" s="178">
        <f t="shared" si="12"/>
        <v>1.02</v>
      </c>
      <c r="P162" s="178">
        <v>4.4</v>
      </c>
      <c r="Q162" s="55">
        <v>300</v>
      </c>
      <c r="R162" s="55">
        <v>3000</v>
      </c>
      <c r="S162" s="55">
        <v>300</v>
      </c>
      <c r="T162" s="55">
        <v>5500</v>
      </c>
      <c r="U162" s="55">
        <f t="shared" si="13"/>
        <v>1.78</v>
      </c>
      <c r="V162" s="55">
        <v>7.7</v>
      </c>
      <c r="W162" s="55">
        <v>300</v>
      </c>
      <c r="X162" s="178">
        <v>3500</v>
      </c>
      <c r="Y162" s="55">
        <v>300</v>
      </c>
      <c r="Z162" s="55">
        <v>5500</v>
      </c>
      <c r="AA162" s="55">
        <f t="shared" si="11"/>
        <v>3.1999999999999997</v>
      </c>
      <c r="AB162" s="55">
        <v>13.9</v>
      </c>
    </row>
    <row r="163" spans="1:28" ht="12.75">
      <c r="A163" s="55" t="s">
        <v>463</v>
      </c>
      <c r="B163" s="55" t="s">
        <v>462</v>
      </c>
      <c r="C163" s="55">
        <v>0.23</v>
      </c>
      <c r="D163" s="55">
        <v>0.25</v>
      </c>
      <c r="E163" s="205">
        <v>1</v>
      </c>
      <c r="F163" s="205">
        <v>1</v>
      </c>
      <c r="G163" s="205">
        <v>1</v>
      </c>
      <c r="H163" s="205">
        <v>1</v>
      </c>
      <c r="I163" s="205">
        <v>1</v>
      </c>
      <c r="J163" s="205">
        <v>1</v>
      </c>
      <c r="K163" s="55">
        <v>300</v>
      </c>
      <c r="L163" s="55">
        <v>2000</v>
      </c>
      <c r="M163" s="55">
        <v>300</v>
      </c>
      <c r="N163" s="178">
        <v>4600</v>
      </c>
      <c r="O163" s="178">
        <f t="shared" si="12"/>
        <v>1.02</v>
      </c>
      <c r="P163" s="178">
        <v>4.4</v>
      </c>
      <c r="Q163" s="55">
        <v>300</v>
      </c>
      <c r="R163" s="55">
        <v>3000</v>
      </c>
      <c r="S163" s="55">
        <v>300</v>
      </c>
      <c r="T163" s="55">
        <v>5500</v>
      </c>
      <c r="U163" s="55">
        <f t="shared" si="13"/>
        <v>1.78</v>
      </c>
      <c r="V163" s="55">
        <v>7.7</v>
      </c>
      <c r="W163" s="55">
        <v>300</v>
      </c>
      <c r="X163" s="178">
        <v>3500</v>
      </c>
      <c r="Y163" s="55">
        <v>300</v>
      </c>
      <c r="Z163" s="55">
        <v>5500</v>
      </c>
      <c r="AA163" s="55">
        <f t="shared" si="11"/>
        <v>3.1999999999999997</v>
      </c>
      <c r="AB163" s="55">
        <v>13.9</v>
      </c>
    </row>
    <row r="164" spans="1:28" ht="12.75">
      <c r="A164" s="55" t="s">
        <v>459</v>
      </c>
      <c r="B164" s="55" t="s">
        <v>458</v>
      </c>
      <c r="C164" s="55">
        <v>0.23</v>
      </c>
      <c r="D164" s="55">
        <v>0.25</v>
      </c>
      <c r="E164" s="205">
        <v>1</v>
      </c>
      <c r="F164" s="205">
        <v>1</v>
      </c>
      <c r="G164" s="205">
        <v>1</v>
      </c>
      <c r="H164" s="205">
        <v>1</v>
      </c>
      <c r="I164" s="205">
        <v>1</v>
      </c>
      <c r="J164" s="205">
        <v>1</v>
      </c>
      <c r="K164" s="55">
        <v>300</v>
      </c>
      <c r="L164" s="55">
        <v>2000</v>
      </c>
      <c r="M164" s="55">
        <v>300</v>
      </c>
      <c r="N164" s="178">
        <v>4600</v>
      </c>
      <c r="O164" s="178">
        <f t="shared" si="12"/>
        <v>1.02</v>
      </c>
      <c r="P164" s="178">
        <v>4.4</v>
      </c>
      <c r="Q164" s="55">
        <v>300</v>
      </c>
      <c r="R164" s="55">
        <v>3000</v>
      </c>
      <c r="S164" s="55">
        <v>300</v>
      </c>
      <c r="T164" s="55">
        <v>5500</v>
      </c>
      <c r="U164" s="55">
        <f t="shared" si="13"/>
        <v>1.78</v>
      </c>
      <c r="V164" s="55">
        <v>7.7</v>
      </c>
      <c r="W164" s="55">
        <v>300</v>
      </c>
      <c r="X164" s="178">
        <v>3500</v>
      </c>
      <c r="Y164" s="55">
        <v>300</v>
      </c>
      <c r="Z164" s="55">
        <v>5500</v>
      </c>
      <c r="AA164" s="55">
        <f t="shared" si="11"/>
        <v>3.1999999999999997</v>
      </c>
      <c r="AB164" s="55">
        <v>13.9</v>
      </c>
    </row>
    <row r="165" spans="1:28" ht="12.75">
      <c r="A165" s="55" t="s">
        <v>465</v>
      </c>
      <c r="B165" s="55" t="s">
        <v>464</v>
      </c>
      <c r="C165" s="55">
        <v>0.23</v>
      </c>
      <c r="D165" s="55">
        <v>0.25</v>
      </c>
      <c r="E165" s="205">
        <v>1</v>
      </c>
      <c r="F165" s="205">
        <v>1</v>
      </c>
      <c r="G165" s="205">
        <v>1</v>
      </c>
      <c r="H165" s="205">
        <v>1</v>
      </c>
      <c r="I165" s="205">
        <v>1</v>
      </c>
      <c r="J165" s="205">
        <v>1</v>
      </c>
      <c r="K165" s="55">
        <v>300</v>
      </c>
      <c r="L165" s="55">
        <v>2000</v>
      </c>
      <c r="M165" s="55">
        <v>300</v>
      </c>
      <c r="N165" s="178">
        <v>4600</v>
      </c>
      <c r="O165" s="178">
        <f t="shared" si="12"/>
        <v>1.02</v>
      </c>
      <c r="P165" s="178">
        <v>4.4</v>
      </c>
      <c r="Q165" s="55">
        <v>300</v>
      </c>
      <c r="R165" s="55">
        <v>3000</v>
      </c>
      <c r="S165" s="55">
        <v>300</v>
      </c>
      <c r="T165" s="55">
        <v>5500</v>
      </c>
      <c r="U165" s="55">
        <f t="shared" si="13"/>
        <v>1.78</v>
      </c>
      <c r="V165" s="55">
        <v>7.7</v>
      </c>
      <c r="W165" s="55">
        <v>300</v>
      </c>
      <c r="X165" s="178">
        <v>3500</v>
      </c>
      <c r="Y165" s="55">
        <v>300</v>
      </c>
      <c r="Z165" s="55">
        <v>5500</v>
      </c>
      <c r="AA165" s="55">
        <f t="shared" si="11"/>
        <v>3.1999999999999997</v>
      </c>
      <c r="AB165" s="55">
        <v>13.9</v>
      </c>
    </row>
    <row r="166" spans="1:28" ht="12.75">
      <c r="A166" s="55" t="s">
        <v>431</v>
      </c>
      <c r="B166" s="55" t="s">
        <v>430</v>
      </c>
      <c r="C166" s="55">
        <v>0.159</v>
      </c>
      <c r="D166" s="55">
        <v>0.49</v>
      </c>
      <c r="E166" s="205">
        <v>1</v>
      </c>
      <c r="F166" s="205">
        <v>1</v>
      </c>
      <c r="G166" s="205">
        <v>1</v>
      </c>
      <c r="H166" s="205">
        <v>1</v>
      </c>
      <c r="I166" s="205">
        <v>1</v>
      </c>
      <c r="J166" s="205">
        <v>1</v>
      </c>
      <c r="K166" s="55">
        <v>300</v>
      </c>
      <c r="L166" s="55">
        <v>2000</v>
      </c>
      <c r="M166" s="55">
        <v>300</v>
      </c>
      <c r="N166" s="178">
        <v>2800</v>
      </c>
      <c r="O166" s="178">
        <f t="shared" si="12"/>
        <v>0.96</v>
      </c>
      <c r="P166" s="178">
        <v>6</v>
      </c>
      <c r="Q166" s="55">
        <v>300</v>
      </c>
      <c r="R166" s="55">
        <v>3000</v>
      </c>
      <c r="S166" s="55">
        <v>300</v>
      </c>
      <c r="T166" s="55">
        <v>5500</v>
      </c>
      <c r="U166" s="55">
        <f t="shared" si="13"/>
        <v>1.8800000000000001</v>
      </c>
      <c r="V166" s="55">
        <v>11.8</v>
      </c>
      <c r="W166" s="55">
        <v>300</v>
      </c>
      <c r="X166" s="178">
        <v>3500</v>
      </c>
      <c r="Y166" s="55">
        <v>300</v>
      </c>
      <c r="Z166" s="178">
        <v>5200</v>
      </c>
      <c r="AA166" s="55">
        <f t="shared" si="11"/>
        <v>2.7899999999999996</v>
      </c>
      <c r="AB166" s="55">
        <v>17.5</v>
      </c>
    </row>
    <row r="167" spans="1:28" ht="12.75">
      <c r="A167" s="55" t="s">
        <v>435</v>
      </c>
      <c r="B167" s="55" t="s">
        <v>434</v>
      </c>
      <c r="C167" s="55">
        <v>0.106</v>
      </c>
      <c r="D167" s="55">
        <v>0.38</v>
      </c>
      <c r="E167" s="205">
        <v>1</v>
      </c>
      <c r="F167" s="205">
        <v>1</v>
      </c>
      <c r="G167" s="205">
        <v>1</v>
      </c>
      <c r="H167" s="205">
        <v>1</v>
      </c>
      <c r="I167" s="205">
        <v>1</v>
      </c>
      <c r="J167" s="205">
        <v>1</v>
      </c>
      <c r="K167" s="55">
        <v>300</v>
      </c>
      <c r="L167" s="55">
        <v>2000</v>
      </c>
      <c r="M167" s="55">
        <v>300</v>
      </c>
      <c r="N167" s="178">
        <v>2800</v>
      </c>
      <c r="O167" s="178">
        <f t="shared" si="12"/>
        <v>0.64</v>
      </c>
      <c r="P167" s="178">
        <v>6</v>
      </c>
      <c r="Q167" s="55">
        <v>300</v>
      </c>
      <c r="R167" s="55">
        <v>3000</v>
      </c>
      <c r="S167" s="55">
        <v>300</v>
      </c>
      <c r="T167" s="55">
        <v>5500</v>
      </c>
      <c r="U167" s="55">
        <f t="shared" si="13"/>
        <v>1.26</v>
      </c>
      <c r="V167" s="55">
        <v>11.8</v>
      </c>
      <c r="W167" s="55">
        <v>300</v>
      </c>
      <c r="X167" s="178">
        <v>3500</v>
      </c>
      <c r="Y167" s="55">
        <v>300</v>
      </c>
      <c r="Z167" s="178">
        <v>5200</v>
      </c>
      <c r="AA167" s="55">
        <f t="shared" si="11"/>
        <v>1.86</v>
      </c>
      <c r="AB167" s="55">
        <v>17.5</v>
      </c>
    </row>
    <row r="168" spans="1:28" ht="12.75">
      <c r="A168" s="55" t="s">
        <v>429</v>
      </c>
      <c r="B168" s="55" t="s">
        <v>428</v>
      </c>
      <c r="C168" s="55">
        <v>0.108</v>
      </c>
      <c r="D168" s="55">
        <v>0.39</v>
      </c>
      <c r="E168" s="205">
        <v>1</v>
      </c>
      <c r="F168" s="205">
        <v>1</v>
      </c>
      <c r="G168" s="205">
        <v>1</v>
      </c>
      <c r="H168" s="205">
        <v>1</v>
      </c>
      <c r="I168" s="205">
        <v>1</v>
      </c>
      <c r="J168" s="205">
        <v>1</v>
      </c>
      <c r="K168" s="55">
        <v>300</v>
      </c>
      <c r="L168" s="55">
        <v>2000</v>
      </c>
      <c r="M168" s="55">
        <v>300</v>
      </c>
      <c r="N168" s="178">
        <v>2800</v>
      </c>
      <c r="O168" s="178">
        <f t="shared" si="12"/>
        <v>0.65</v>
      </c>
      <c r="P168" s="178">
        <v>6</v>
      </c>
      <c r="Q168" s="55">
        <v>300</v>
      </c>
      <c r="R168" s="55">
        <v>3000</v>
      </c>
      <c r="S168" s="55">
        <v>300</v>
      </c>
      <c r="T168" s="55">
        <v>5500</v>
      </c>
      <c r="U168" s="55">
        <f t="shared" si="13"/>
        <v>1.28</v>
      </c>
      <c r="V168" s="55">
        <v>11.8</v>
      </c>
      <c r="W168" s="55">
        <v>300</v>
      </c>
      <c r="X168" s="178">
        <v>3500</v>
      </c>
      <c r="Y168" s="55">
        <v>300</v>
      </c>
      <c r="Z168" s="178">
        <v>5200</v>
      </c>
      <c r="AA168" s="55">
        <f t="shared" si="11"/>
        <v>1.89</v>
      </c>
      <c r="AB168" s="55">
        <v>17.5</v>
      </c>
    </row>
    <row r="169" spans="1:28" ht="12.75">
      <c r="A169" s="55" t="s">
        <v>95</v>
      </c>
      <c r="B169" s="55" t="s">
        <v>177</v>
      </c>
      <c r="C169" s="55">
        <v>0.125</v>
      </c>
      <c r="D169" s="55">
        <v>0.38</v>
      </c>
      <c r="E169" s="205">
        <v>1</v>
      </c>
      <c r="F169" s="205">
        <v>1</v>
      </c>
      <c r="G169" s="205">
        <v>1</v>
      </c>
      <c r="H169" s="205">
        <v>1</v>
      </c>
      <c r="I169" s="205">
        <v>1</v>
      </c>
      <c r="J169" s="205">
        <v>1</v>
      </c>
      <c r="K169" s="55">
        <v>300</v>
      </c>
      <c r="L169" s="55">
        <v>2000</v>
      </c>
      <c r="M169" s="55">
        <v>300</v>
      </c>
      <c r="N169" s="178">
        <v>2800</v>
      </c>
      <c r="O169" s="178">
        <f t="shared" si="12"/>
        <v>0.75</v>
      </c>
      <c r="P169" s="178">
        <v>6</v>
      </c>
      <c r="Q169" s="55">
        <v>300</v>
      </c>
      <c r="R169" s="55">
        <v>3000</v>
      </c>
      <c r="S169" s="55">
        <v>300</v>
      </c>
      <c r="T169" s="55">
        <v>5500</v>
      </c>
      <c r="U169" s="55">
        <f t="shared" si="13"/>
        <v>1.48</v>
      </c>
      <c r="V169" s="55">
        <v>11.8</v>
      </c>
      <c r="W169" s="55">
        <v>300</v>
      </c>
      <c r="X169" s="178">
        <v>3500</v>
      </c>
      <c r="Y169" s="55">
        <v>300</v>
      </c>
      <c r="Z169" s="178">
        <v>5200</v>
      </c>
      <c r="AA169" s="55">
        <f t="shared" si="11"/>
        <v>2.19</v>
      </c>
      <c r="AB169" s="55">
        <v>17.5</v>
      </c>
    </row>
    <row r="170" spans="1:28" ht="12.75">
      <c r="A170" s="55" t="s">
        <v>96</v>
      </c>
      <c r="B170" s="55" t="s">
        <v>178</v>
      </c>
      <c r="C170" s="55">
        <v>0.125</v>
      </c>
      <c r="D170" s="55">
        <v>0.38</v>
      </c>
      <c r="E170" s="205">
        <v>1</v>
      </c>
      <c r="F170" s="205">
        <v>1</v>
      </c>
      <c r="G170" s="205">
        <v>1</v>
      </c>
      <c r="H170" s="205">
        <v>1</v>
      </c>
      <c r="I170" s="205">
        <v>1</v>
      </c>
      <c r="J170" s="205">
        <v>1</v>
      </c>
      <c r="K170" s="55">
        <v>300</v>
      </c>
      <c r="L170" s="55">
        <v>2000</v>
      </c>
      <c r="M170" s="55">
        <v>300</v>
      </c>
      <c r="N170" s="178">
        <v>2800</v>
      </c>
      <c r="O170" s="178">
        <f t="shared" si="12"/>
        <v>0.75</v>
      </c>
      <c r="P170" s="178">
        <v>6</v>
      </c>
      <c r="Q170" s="55">
        <v>300</v>
      </c>
      <c r="R170" s="55">
        <v>3000</v>
      </c>
      <c r="S170" s="55">
        <v>300</v>
      </c>
      <c r="T170" s="55">
        <v>5500</v>
      </c>
      <c r="U170" s="55">
        <f t="shared" si="13"/>
        <v>1.48</v>
      </c>
      <c r="V170" s="55">
        <v>11.8</v>
      </c>
      <c r="W170" s="55">
        <v>300</v>
      </c>
      <c r="X170" s="178">
        <v>3500</v>
      </c>
      <c r="Y170" s="55">
        <v>300</v>
      </c>
      <c r="Z170" s="178">
        <v>5200</v>
      </c>
      <c r="AA170" s="55">
        <f t="shared" si="11"/>
        <v>2.19</v>
      </c>
      <c r="AB170" s="55">
        <v>17.5</v>
      </c>
    </row>
    <row r="171" spans="1:28" ht="12.75">
      <c r="A171" s="55" t="s">
        <v>378</v>
      </c>
      <c r="B171" s="55" t="s">
        <v>377</v>
      </c>
      <c r="C171" s="55">
        <v>0.08</v>
      </c>
      <c r="D171" s="55">
        <v>0.35</v>
      </c>
      <c r="E171" s="205">
        <v>1</v>
      </c>
      <c r="F171" s="205">
        <v>1</v>
      </c>
      <c r="G171" s="205">
        <v>1</v>
      </c>
      <c r="H171" s="205">
        <v>1</v>
      </c>
      <c r="I171" s="205">
        <v>1</v>
      </c>
      <c r="J171" s="205">
        <v>1</v>
      </c>
      <c r="K171" s="55">
        <v>300</v>
      </c>
      <c r="L171" s="55">
        <v>2000</v>
      </c>
      <c r="M171" s="55">
        <v>300</v>
      </c>
      <c r="N171" s="178">
        <v>2800</v>
      </c>
      <c r="O171" s="178">
        <f t="shared" si="12"/>
        <v>0.48</v>
      </c>
      <c r="P171" s="178">
        <v>6</v>
      </c>
      <c r="Q171" s="55">
        <v>300</v>
      </c>
      <c r="R171" s="55">
        <v>3000</v>
      </c>
      <c r="S171" s="55">
        <v>300</v>
      </c>
      <c r="T171" s="55">
        <v>5500</v>
      </c>
      <c r="U171" s="55">
        <f t="shared" si="13"/>
        <v>0.95</v>
      </c>
      <c r="V171" s="55">
        <v>11.8</v>
      </c>
      <c r="W171" s="55">
        <v>300</v>
      </c>
      <c r="X171" s="178">
        <v>3500</v>
      </c>
      <c r="Y171" s="55">
        <v>300</v>
      </c>
      <c r="Z171" s="178">
        <v>5200</v>
      </c>
      <c r="AA171" s="55">
        <f t="shared" si="11"/>
        <v>1.4</v>
      </c>
      <c r="AB171" s="55">
        <v>17.5</v>
      </c>
    </row>
    <row r="172" spans="1:28" ht="12.75">
      <c r="A172" s="55" t="s">
        <v>408</v>
      </c>
      <c r="B172" s="55" t="s">
        <v>407</v>
      </c>
      <c r="C172" s="55">
        <v>0.215</v>
      </c>
      <c r="D172" s="55">
        <v>0.51</v>
      </c>
      <c r="E172" s="205">
        <v>1</v>
      </c>
      <c r="F172" s="205">
        <v>1</v>
      </c>
      <c r="G172" s="205">
        <v>1</v>
      </c>
      <c r="H172" s="205">
        <v>1</v>
      </c>
      <c r="I172" s="205">
        <v>1</v>
      </c>
      <c r="J172" s="205">
        <v>1</v>
      </c>
      <c r="K172" s="55">
        <v>300</v>
      </c>
      <c r="L172" s="55">
        <v>2000</v>
      </c>
      <c r="M172" s="55">
        <v>300</v>
      </c>
      <c r="N172" s="178">
        <v>2000</v>
      </c>
      <c r="O172" s="178">
        <f t="shared" si="12"/>
        <v>0.86</v>
      </c>
      <c r="P172" s="178">
        <v>4</v>
      </c>
      <c r="Q172" s="55">
        <v>300</v>
      </c>
      <c r="R172" s="55">
        <v>3000</v>
      </c>
      <c r="S172" s="55">
        <v>300</v>
      </c>
      <c r="T172" s="55">
        <v>4600</v>
      </c>
      <c r="U172" s="55">
        <f t="shared" si="13"/>
        <v>1.66</v>
      </c>
      <c r="V172" s="55">
        <v>7.7</v>
      </c>
      <c r="W172" s="55">
        <v>300</v>
      </c>
      <c r="X172" s="178">
        <v>3500</v>
      </c>
      <c r="Y172" s="55">
        <v>300</v>
      </c>
      <c r="Z172" s="55">
        <v>3800</v>
      </c>
      <c r="AA172" s="55">
        <f t="shared" si="11"/>
        <v>2.86</v>
      </c>
      <c r="AB172" s="55">
        <v>13.3</v>
      </c>
    </row>
    <row r="173" spans="1:28" ht="12.75">
      <c r="A173" s="55" t="s">
        <v>406</v>
      </c>
      <c r="B173" s="55" t="s">
        <v>405</v>
      </c>
      <c r="C173" s="55">
        <v>0.215</v>
      </c>
      <c r="D173" s="55">
        <v>0.51</v>
      </c>
      <c r="E173" s="205">
        <v>1</v>
      </c>
      <c r="F173" s="205">
        <v>1</v>
      </c>
      <c r="G173" s="205">
        <v>1</v>
      </c>
      <c r="H173" s="205">
        <v>1</v>
      </c>
      <c r="I173" s="205">
        <v>1</v>
      </c>
      <c r="J173" s="205">
        <v>1</v>
      </c>
      <c r="K173" s="55">
        <v>300</v>
      </c>
      <c r="L173" s="55">
        <v>2000</v>
      </c>
      <c r="M173" s="55">
        <v>300</v>
      </c>
      <c r="N173" s="178">
        <v>2000</v>
      </c>
      <c r="O173" s="178">
        <f t="shared" si="12"/>
        <v>0.86</v>
      </c>
      <c r="P173" s="178">
        <v>4</v>
      </c>
      <c r="Q173" s="55">
        <v>300</v>
      </c>
      <c r="R173" s="55">
        <v>3000</v>
      </c>
      <c r="S173" s="55">
        <v>300</v>
      </c>
      <c r="T173" s="55">
        <v>4600</v>
      </c>
      <c r="U173" s="55">
        <f t="shared" si="13"/>
        <v>1.66</v>
      </c>
      <c r="V173" s="55">
        <v>7.7</v>
      </c>
      <c r="W173" s="55">
        <v>300</v>
      </c>
      <c r="X173" s="178">
        <v>3500</v>
      </c>
      <c r="Y173" s="55">
        <v>300</v>
      </c>
      <c r="Z173" s="55">
        <v>3800</v>
      </c>
      <c r="AA173" s="55">
        <f t="shared" si="11"/>
        <v>2.86</v>
      </c>
      <c r="AB173" s="55">
        <v>13.3</v>
      </c>
    </row>
    <row r="174" spans="1:28" ht="12.75">
      <c r="A174" s="55" t="s">
        <v>410</v>
      </c>
      <c r="B174" s="55" t="s">
        <v>409</v>
      </c>
      <c r="C174" s="55">
        <v>0.215</v>
      </c>
      <c r="D174" s="55">
        <v>0.51</v>
      </c>
      <c r="E174" s="205">
        <v>1</v>
      </c>
      <c r="F174" s="205">
        <v>1</v>
      </c>
      <c r="G174" s="205">
        <v>1</v>
      </c>
      <c r="H174" s="205">
        <v>1</v>
      </c>
      <c r="I174" s="205">
        <v>1</v>
      </c>
      <c r="J174" s="205">
        <v>1</v>
      </c>
      <c r="K174" s="55">
        <v>300</v>
      </c>
      <c r="L174" s="55">
        <v>2000</v>
      </c>
      <c r="M174" s="55">
        <v>300</v>
      </c>
      <c r="N174" s="178">
        <v>2000</v>
      </c>
      <c r="O174" s="178">
        <f t="shared" si="12"/>
        <v>0.86</v>
      </c>
      <c r="P174" s="178">
        <v>4</v>
      </c>
      <c r="Q174" s="55">
        <v>300</v>
      </c>
      <c r="R174" s="55">
        <v>3000</v>
      </c>
      <c r="S174" s="55">
        <v>300</v>
      </c>
      <c r="T174" s="55">
        <v>4600</v>
      </c>
      <c r="U174" s="55">
        <f t="shared" si="13"/>
        <v>1.66</v>
      </c>
      <c r="V174" s="55">
        <v>7.7</v>
      </c>
      <c r="W174" s="55">
        <v>300</v>
      </c>
      <c r="X174" s="178">
        <v>3500</v>
      </c>
      <c r="Y174" s="55">
        <v>300</v>
      </c>
      <c r="Z174" s="55">
        <v>3800</v>
      </c>
      <c r="AA174" s="55">
        <f t="shared" si="11"/>
        <v>2.86</v>
      </c>
      <c r="AB174" s="55">
        <v>13.3</v>
      </c>
    </row>
    <row r="175" spans="1:28" ht="12.75">
      <c r="A175" s="55" t="s">
        <v>242</v>
      </c>
      <c r="B175" s="55" t="s">
        <v>241</v>
      </c>
      <c r="C175" s="55">
        <v>0.41</v>
      </c>
      <c r="D175" s="55">
        <v>0.55</v>
      </c>
      <c r="E175" s="205">
        <v>1</v>
      </c>
      <c r="F175" s="205">
        <v>1</v>
      </c>
      <c r="G175" s="205">
        <v>1</v>
      </c>
      <c r="H175" s="205">
        <v>1</v>
      </c>
      <c r="I175" s="205">
        <v>1</v>
      </c>
      <c r="J175" s="205">
        <v>1</v>
      </c>
      <c r="K175" s="205">
        <v>1</v>
      </c>
      <c r="L175" s="205">
        <v>1</v>
      </c>
      <c r="M175" s="205">
        <v>1</v>
      </c>
      <c r="N175" s="178">
        <v>1</v>
      </c>
      <c r="O175" s="178">
        <v>1</v>
      </c>
      <c r="P175" s="178">
        <v>1</v>
      </c>
      <c r="Q175" s="205">
        <v>1</v>
      </c>
      <c r="R175" s="205">
        <v>1</v>
      </c>
      <c r="S175" s="205">
        <v>1</v>
      </c>
      <c r="T175" s="205">
        <v>1</v>
      </c>
      <c r="U175" s="205">
        <v>1</v>
      </c>
      <c r="V175" s="205">
        <v>1</v>
      </c>
      <c r="W175" s="55">
        <v>300</v>
      </c>
      <c r="X175" s="178">
        <v>3500</v>
      </c>
      <c r="Y175" s="55">
        <v>300</v>
      </c>
      <c r="Z175" s="55">
        <v>4100</v>
      </c>
      <c r="AA175" s="55">
        <f t="shared" si="11"/>
        <v>5.13</v>
      </c>
      <c r="AB175" s="55">
        <v>12.5</v>
      </c>
    </row>
    <row r="176" spans="1:28" ht="12.75">
      <c r="A176" s="55" t="s">
        <v>244</v>
      </c>
      <c r="B176" s="55" t="s">
        <v>243</v>
      </c>
      <c r="C176" s="55">
        <v>0.41</v>
      </c>
      <c r="D176" s="55">
        <v>0.55</v>
      </c>
      <c r="E176" s="205">
        <v>1</v>
      </c>
      <c r="F176" s="205">
        <v>1</v>
      </c>
      <c r="G176" s="205">
        <v>1</v>
      </c>
      <c r="H176" s="205">
        <v>1</v>
      </c>
      <c r="I176" s="205">
        <v>1</v>
      </c>
      <c r="J176" s="205">
        <v>1</v>
      </c>
      <c r="K176" s="205">
        <v>1</v>
      </c>
      <c r="L176" s="205">
        <v>1</v>
      </c>
      <c r="M176" s="205">
        <v>1</v>
      </c>
      <c r="N176" s="178">
        <v>1</v>
      </c>
      <c r="O176" s="178">
        <v>1</v>
      </c>
      <c r="P176" s="178">
        <v>1</v>
      </c>
      <c r="Q176" s="205">
        <v>1</v>
      </c>
      <c r="R176" s="205">
        <v>1</v>
      </c>
      <c r="S176" s="205">
        <v>1</v>
      </c>
      <c r="T176" s="205">
        <v>1</v>
      </c>
      <c r="U176" s="205">
        <v>1</v>
      </c>
      <c r="V176" s="205">
        <v>1</v>
      </c>
      <c r="W176" s="55">
        <v>300</v>
      </c>
      <c r="X176" s="178">
        <v>3500</v>
      </c>
      <c r="Y176" s="55">
        <v>300</v>
      </c>
      <c r="Z176" s="55">
        <v>4100</v>
      </c>
      <c r="AA176" s="55">
        <f t="shared" si="11"/>
        <v>5.13</v>
      </c>
      <c r="AB176" s="55">
        <v>12.5</v>
      </c>
    </row>
    <row r="177" spans="1:28" ht="12.75">
      <c r="A177" s="55" t="s">
        <v>246</v>
      </c>
      <c r="B177" s="55" t="s">
        <v>245</v>
      </c>
      <c r="C177" s="55">
        <v>0.41</v>
      </c>
      <c r="D177" s="55">
        <v>0.55</v>
      </c>
      <c r="E177" s="205">
        <v>1</v>
      </c>
      <c r="F177" s="205">
        <v>1</v>
      </c>
      <c r="G177" s="205">
        <v>1</v>
      </c>
      <c r="H177" s="205">
        <v>1</v>
      </c>
      <c r="I177" s="205">
        <v>1</v>
      </c>
      <c r="J177" s="205">
        <v>1</v>
      </c>
      <c r="K177" s="205">
        <v>1</v>
      </c>
      <c r="L177" s="205">
        <v>1</v>
      </c>
      <c r="M177" s="205">
        <v>1</v>
      </c>
      <c r="N177" s="178">
        <v>1</v>
      </c>
      <c r="O177" s="178">
        <v>1</v>
      </c>
      <c r="P177" s="178">
        <v>1</v>
      </c>
      <c r="Q177" s="205">
        <v>1</v>
      </c>
      <c r="R177" s="205">
        <v>1</v>
      </c>
      <c r="S177" s="205">
        <v>1</v>
      </c>
      <c r="T177" s="205">
        <v>1</v>
      </c>
      <c r="U177" s="205">
        <v>1</v>
      </c>
      <c r="V177" s="205">
        <v>1</v>
      </c>
      <c r="W177" s="55">
        <v>300</v>
      </c>
      <c r="X177" s="178">
        <v>3500</v>
      </c>
      <c r="Y177" s="55">
        <v>300</v>
      </c>
      <c r="Z177" s="55">
        <v>4100</v>
      </c>
      <c r="AA177" s="55">
        <f t="shared" si="11"/>
        <v>5.13</v>
      </c>
      <c r="AB177" s="55">
        <v>12.5</v>
      </c>
    </row>
    <row r="178" spans="1:28" ht="12.75">
      <c r="A178" s="55" t="s">
        <v>248</v>
      </c>
      <c r="B178" s="55" t="s">
        <v>247</v>
      </c>
      <c r="C178" s="55">
        <v>0.41</v>
      </c>
      <c r="D178" s="55">
        <v>0.55</v>
      </c>
      <c r="E178" s="205">
        <v>1</v>
      </c>
      <c r="F178" s="205">
        <v>1</v>
      </c>
      <c r="G178" s="205">
        <v>1</v>
      </c>
      <c r="H178" s="205">
        <v>1</v>
      </c>
      <c r="I178" s="205">
        <v>1</v>
      </c>
      <c r="J178" s="205">
        <v>1</v>
      </c>
      <c r="K178" s="205">
        <v>1</v>
      </c>
      <c r="L178" s="205">
        <v>1</v>
      </c>
      <c r="M178" s="205">
        <v>1</v>
      </c>
      <c r="N178" s="178">
        <v>1</v>
      </c>
      <c r="O178" s="178">
        <v>1</v>
      </c>
      <c r="P178" s="178">
        <v>1</v>
      </c>
      <c r="Q178" s="205">
        <v>1</v>
      </c>
      <c r="R178" s="205">
        <v>1</v>
      </c>
      <c r="S178" s="205">
        <v>1</v>
      </c>
      <c r="T178" s="205">
        <v>1</v>
      </c>
      <c r="U178" s="205">
        <v>1</v>
      </c>
      <c r="V178" s="205">
        <v>1</v>
      </c>
      <c r="W178" s="55">
        <v>300</v>
      </c>
      <c r="X178" s="178">
        <v>3500</v>
      </c>
      <c r="Y178" s="55">
        <v>300</v>
      </c>
      <c r="Z178" s="55">
        <v>4100</v>
      </c>
      <c r="AA178" s="55">
        <f t="shared" si="11"/>
        <v>5.13</v>
      </c>
      <c r="AB178" s="55">
        <v>12.5</v>
      </c>
    </row>
    <row r="179" spans="1:28" ht="12.75">
      <c r="A179" s="55" t="s">
        <v>250</v>
      </c>
      <c r="B179" s="55" t="s">
        <v>249</v>
      </c>
      <c r="C179" s="55">
        <v>0.41</v>
      </c>
      <c r="D179" s="55">
        <v>0.55</v>
      </c>
      <c r="E179" s="205">
        <v>1</v>
      </c>
      <c r="F179" s="205">
        <v>1</v>
      </c>
      <c r="G179" s="205">
        <v>1</v>
      </c>
      <c r="H179" s="205">
        <v>1</v>
      </c>
      <c r="I179" s="205">
        <v>1</v>
      </c>
      <c r="J179" s="205">
        <v>1</v>
      </c>
      <c r="K179" s="205">
        <v>1</v>
      </c>
      <c r="L179" s="205">
        <v>1</v>
      </c>
      <c r="M179" s="205">
        <v>1</v>
      </c>
      <c r="N179" s="178">
        <v>1</v>
      </c>
      <c r="O179" s="178">
        <v>1</v>
      </c>
      <c r="P179" s="178">
        <v>1</v>
      </c>
      <c r="Q179" s="205">
        <v>1</v>
      </c>
      <c r="R179" s="205">
        <v>1</v>
      </c>
      <c r="S179" s="205">
        <v>1</v>
      </c>
      <c r="T179" s="205">
        <v>1</v>
      </c>
      <c r="U179" s="205">
        <v>1</v>
      </c>
      <c r="V179" s="205">
        <v>1</v>
      </c>
      <c r="W179" s="55">
        <v>300</v>
      </c>
      <c r="X179" s="178">
        <v>3500</v>
      </c>
      <c r="Y179" s="55">
        <v>300</v>
      </c>
      <c r="Z179" s="55">
        <v>4100</v>
      </c>
      <c r="AA179" s="55">
        <f t="shared" si="11"/>
        <v>5.13</v>
      </c>
      <c r="AB179" s="55">
        <v>12.5</v>
      </c>
    </row>
    <row r="180" spans="1:28" ht="12.75">
      <c r="A180" s="55" t="s">
        <v>252</v>
      </c>
      <c r="B180" s="55" t="s">
        <v>251</v>
      </c>
      <c r="C180" s="55">
        <v>0.41</v>
      </c>
      <c r="D180" s="55">
        <v>0.55</v>
      </c>
      <c r="E180" s="205">
        <v>1</v>
      </c>
      <c r="F180" s="205">
        <v>1</v>
      </c>
      <c r="G180" s="205">
        <v>1</v>
      </c>
      <c r="H180" s="205">
        <v>1</v>
      </c>
      <c r="I180" s="205">
        <v>1</v>
      </c>
      <c r="J180" s="205">
        <v>1</v>
      </c>
      <c r="K180" s="205">
        <v>1</v>
      </c>
      <c r="L180" s="205">
        <v>1</v>
      </c>
      <c r="M180" s="205">
        <v>1</v>
      </c>
      <c r="N180" s="178">
        <v>1</v>
      </c>
      <c r="O180" s="178">
        <v>1</v>
      </c>
      <c r="P180" s="178">
        <v>1</v>
      </c>
      <c r="Q180" s="205">
        <v>1</v>
      </c>
      <c r="R180" s="205">
        <v>1</v>
      </c>
      <c r="S180" s="205">
        <v>1</v>
      </c>
      <c r="T180" s="205">
        <v>1</v>
      </c>
      <c r="U180" s="205">
        <v>1</v>
      </c>
      <c r="V180" s="205">
        <v>1</v>
      </c>
      <c r="W180" s="55">
        <v>300</v>
      </c>
      <c r="X180" s="178">
        <v>3500</v>
      </c>
      <c r="Y180" s="55">
        <v>300</v>
      </c>
      <c r="Z180" s="55">
        <v>4100</v>
      </c>
      <c r="AA180" s="55">
        <f t="shared" si="11"/>
        <v>5.13</v>
      </c>
      <c r="AB180" s="55">
        <v>12.5</v>
      </c>
    </row>
    <row r="181" spans="1:28" ht="12.75">
      <c r="A181" s="55" t="s">
        <v>154</v>
      </c>
      <c r="B181" s="55" t="s">
        <v>262</v>
      </c>
      <c r="C181" s="55">
        <v>0.42</v>
      </c>
      <c r="D181" s="55">
        <v>0.45</v>
      </c>
      <c r="E181" s="205">
        <v>1</v>
      </c>
      <c r="F181" s="205">
        <v>1</v>
      </c>
      <c r="G181" s="205">
        <v>1</v>
      </c>
      <c r="H181" s="205">
        <v>1</v>
      </c>
      <c r="I181" s="205">
        <v>1</v>
      </c>
      <c r="J181" s="205">
        <v>1</v>
      </c>
      <c r="K181" s="205">
        <v>1</v>
      </c>
      <c r="L181" s="205">
        <v>1</v>
      </c>
      <c r="M181" s="205">
        <v>1</v>
      </c>
      <c r="N181" s="178">
        <v>1</v>
      </c>
      <c r="O181" s="178">
        <v>1</v>
      </c>
      <c r="P181" s="178">
        <v>1</v>
      </c>
      <c r="Q181" s="205">
        <v>1</v>
      </c>
      <c r="R181" s="205">
        <v>1</v>
      </c>
      <c r="S181" s="205">
        <v>1</v>
      </c>
      <c r="T181" s="205">
        <v>1</v>
      </c>
      <c r="U181" s="205">
        <v>1</v>
      </c>
      <c r="V181" s="205">
        <v>1</v>
      </c>
      <c r="W181" s="55">
        <v>300</v>
      </c>
      <c r="X181" s="178">
        <v>3500</v>
      </c>
      <c r="Y181" s="55">
        <v>300</v>
      </c>
      <c r="Z181" s="55">
        <v>4000</v>
      </c>
      <c r="AA181" s="55">
        <f t="shared" si="11"/>
        <v>5.13</v>
      </c>
      <c r="AB181" s="55">
        <v>12.2</v>
      </c>
    </row>
    <row r="182" spans="1:28" ht="12.75">
      <c r="A182" s="55" t="s">
        <v>155</v>
      </c>
      <c r="B182" s="55" t="s">
        <v>263</v>
      </c>
      <c r="C182" s="55">
        <v>0.42</v>
      </c>
      <c r="D182" s="55">
        <v>0.45</v>
      </c>
      <c r="E182" s="205">
        <v>1</v>
      </c>
      <c r="F182" s="205">
        <v>1</v>
      </c>
      <c r="G182" s="205">
        <v>1</v>
      </c>
      <c r="H182" s="205">
        <v>1</v>
      </c>
      <c r="I182" s="205">
        <v>1</v>
      </c>
      <c r="J182" s="205">
        <v>1</v>
      </c>
      <c r="K182" s="205">
        <v>1</v>
      </c>
      <c r="L182" s="205">
        <v>1</v>
      </c>
      <c r="M182" s="205">
        <v>1</v>
      </c>
      <c r="N182" s="178">
        <v>1</v>
      </c>
      <c r="O182" s="178">
        <v>1</v>
      </c>
      <c r="P182" s="178">
        <v>1</v>
      </c>
      <c r="Q182" s="205">
        <v>1</v>
      </c>
      <c r="R182" s="205">
        <v>1</v>
      </c>
      <c r="S182" s="205">
        <v>1</v>
      </c>
      <c r="T182" s="205">
        <v>1</v>
      </c>
      <c r="U182" s="205">
        <v>1</v>
      </c>
      <c r="V182" s="205">
        <v>1</v>
      </c>
      <c r="W182" s="55">
        <v>300</v>
      </c>
      <c r="X182" s="178">
        <v>3500</v>
      </c>
      <c r="Y182" s="55">
        <v>300</v>
      </c>
      <c r="Z182" s="55">
        <v>4000</v>
      </c>
      <c r="AA182" s="55">
        <f t="shared" si="11"/>
        <v>5.13</v>
      </c>
      <c r="AB182" s="55">
        <v>12.2</v>
      </c>
    </row>
    <row r="183" spans="1:28" ht="12.75">
      <c r="A183" s="55" t="s">
        <v>156</v>
      </c>
      <c r="B183" s="55" t="s">
        <v>264</v>
      </c>
      <c r="C183" s="55">
        <v>0.42</v>
      </c>
      <c r="D183" s="55">
        <v>0.45</v>
      </c>
      <c r="E183" s="205">
        <v>1</v>
      </c>
      <c r="F183" s="205">
        <v>1</v>
      </c>
      <c r="G183" s="205">
        <v>1</v>
      </c>
      <c r="H183" s="205">
        <v>1</v>
      </c>
      <c r="I183" s="205">
        <v>1</v>
      </c>
      <c r="J183" s="205">
        <v>1</v>
      </c>
      <c r="K183" s="205">
        <v>1</v>
      </c>
      <c r="L183" s="205">
        <v>1</v>
      </c>
      <c r="M183" s="205">
        <v>1</v>
      </c>
      <c r="N183" s="178">
        <v>1</v>
      </c>
      <c r="O183" s="178">
        <v>1</v>
      </c>
      <c r="P183" s="178">
        <v>1</v>
      </c>
      <c r="Q183" s="205">
        <v>1</v>
      </c>
      <c r="R183" s="205">
        <v>1</v>
      </c>
      <c r="S183" s="205">
        <v>1</v>
      </c>
      <c r="T183" s="205">
        <v>1</v>
      </c>
      <c r="U183" s="205">
        <v>1</v>
      </c>
      <c r="V183" s="205">
        <v>1</v>
      </c>
      <c r="W183" s="55">
        <v>300</v>
      </c>
      <c r="X183" s="178">
        <v>3500</v>
      </c>
      <c r="Y183" s="55">
        <v>300</v>
      </c>
      <c r="Z183" s="55">
        <v>4000</v>
      </c>
      <c r="AA183" s="55">
        <f t="shared" si="11"/>
        <v>5.13</v>
      </c>
      <c r="AB183" s="55">
        <v>12.2</v>
      </c>
    </row>
    <row r="184" spans="1:28" ht="12.75">
      <c r="A184" s="55" t="s">
        <v>157</v>
      </c>
      <c r="B184" s="55" t="s">
        <v>265</v>
      </c>
      <c r="C184" s="55">
        <v>0.42</v>
      </c>
      <c r="D184" s="55">
        <v>0.45</v>
      </c>
      <c r="E184" s="205">
        <v>1</v>
      </c>
      <c r="F184" s="205">
        <v>1</v>
      </c>
      <c r="G184" s="205">
        <v>1</v>
      </c>
      <c r="H184" s="205">
        <v>1</v>
      </c>
      <c r="I184" s="205">
        <v>1</v>
      </c>
      <c r="J184" s="205">
        <v>1</v>
      </c>
      <c r="K184" s="205">
        <v>1</v>
      </c>
      <c r="L184" s="205">
        <v>1</v>
      </c>
      <c r="M184" s="205">
        <v>1</v>
      </c>
      <c r="N184" s="178">
        <v>1</v>
      </c>
      <c r="O184" s="178">
        <v>1</v>
      </c>
      <c r="P184" s="178">
        <v>1</v>
      </c>
      <c r="Q184" s="205">
        <v>1</v>
      </c>
      <c r="R184" s="205">
        <v>1</v>
      </c>
      <c r="S184" s="205">
        <v>1</v>
      </c>
      <c r="T184" s="205">
        <v>1</v>
      </c>
      <c r="U184" s="205">
        <v>1</v>
      </c>
      <c r="V184" s="205">
        <v>1</v>
      </c>
      <c r="W184" s="55">
        <v>300</v>
      </c>
      <c r="X184" s="178">
        <v>3500</v>
      </c>
      <c r="Y184" s="55">
        <v>300</v>
      </c>
      <c r="Z184" s="55">
        <v>4000</v>
      </c>
      <c r="AA184" s="55">
        <f t="shared" si="11"/>
        <v>5.13</v>
      </c>
      <c r="AB184" s="55">
        <v>12.2</v>
      </c>
    </row>
    <row r="185" spans="1:28" ht="12.75">
      <c r="A185" s="55" t="s">
        <v>158</v>
      </c>
      <c r="B185" s="55" t="s">
        <v>266</v>
      </c>
      <c r="C185" s="55">
        <v>0.42</v>
      </c>
      <c r="D185" s="55">
        <v>0.45</v>
      </c>
      <c r="E185" s="205">
        <v>1</v>
      </c>
      <c r="F185" s="205">
        <v>1</v>
      </c>
      <c r="G185" s="205">
        <v>1</v>
      </c>
      <c r="H185" s="205">
        <v>1</v>
      </c>
      <c r="I185" s="205">
        <v>1</v>
      </c>
      <c r="J185" s="205">
        <v>1</v>
      </c>
      <c r="K185" s="205">
        <v>1</v>
      </c>
      <c r="L185" s="205">
        <v>1</v>
      </c>
      <c r="M185" s="205">
        <v>1</v>
      </c>
      <c r="N185" s="178">
        <v>1</v>
      </c>
      <c r="O185" s="178">
        <v>1</v>
      </c>
      <c r="P185" s="178">
        <v>1</v>
      </c>
      <c r="Q185" s="205">
        <v>1</v>
      </c>
      <c r="R185" s="205">
        <v>1</v>
      </c>
      <c r="S185" s="205">
        <v>1</v>
      </c>
      <c r="T185" s="205">
        <v>1</v>
      </c>
      <c r="U185" s="205">
        <v>1</v>
      </c>
      <c r="V185" s="205">
        <v>1</v>
      </c>
      <c r="W185" s="55">
        <v>300</v>
      </c>
      <c r="X185" s="178">
        <v>3500</v>
      </c>
      <c r="Y185" s="55">
        <v>300</v>
      </c>
      <c r="Z185" s="55">
        <v>4000</v>
      </c>
      <c r="AA185" s="55">
        <f t="shared" si="11"/>
        <v>5.13</v>
      </c>
      <c r="AB185" s="55">
        <v>12.2</v>
      </c>
    </row>
    <row r="186" spans="1:28" ht="12.75">
      <c r="A186" s="55" t="s">
        <v>159</v>
      </c>
      <c r="B186" s="55" t="s">
        <v>267</v>
      </c>
      <c r="C186" s="55">
        <v>0.42</v>
      </c>
      <c r="D186" s="55">
        <v>0.45</v>
      </c>
      <c r="E186" s="205">
        <v>1</v>
      </c>
      <c r="F186" s="205">
        <v>1</v>
      </c>
      <c r="G186" s="205">
        <v>1</v>
      </c>
      <c r="H186" s="205">
        <v>1</v>
      </c>
      <c r="I186" s="205">
        <v>1</v>
      </c>
      <c r="J186" s="205">
        <v>1</v>
      </c>
      <c r="K186" s="205">
        <v>1</v>
      </c>
      <c r="L186" s="205">
        <v>1</v>
      </c>
      <c r="M186" s="205">
        <v>1</v>
      </c>
      <c r="N186" s="178">
        <v>1</v>
      </c>
      <c r="O186" s="178">
        <v>1</v>
      </c>
      <c r="P186" s="178">
        <v>1</v>
      </c>
      <c r="Q186" s="205">
        <v>1</v>
      </c>
      <c r="R186" s="205">
        <v>1</v>
      </c>
      <c r="S186" s="205">
        <v>1</v>
      </c>
      <c r="T186" s="205">
        <v>1</v>
      </c>
      <c r="U186" s="205">
        <v>1</v>
      </c>
      <c r="V186" s="205">
        <v>1</v>
      </c>
      <c r="W186" s="55">
        <v>300</v>
      </c>
      <c r="X186" s="178">
        <v>3500</v>
      </c>
      <c r="Y186" s="55">
        <v>300</v>
      </c>
      <c r="Z186" s="55">
        <v>4000</v>
      </c>
      <c r="AA186" s="55">
        <f t="shared" si="11"/>
        <v>5.13</v>
      </c>
      <c r="AB186" s="55">
        <v>12.2</v>
      </c>
    </row>
    <row r="187" spans="1:28" ht="12.75">
      <c r="A187" s="55" t="s">
        <v>138</v>
      </c>
      <c r="B187" s="55" t="s">
        <v>235</v>
      </c>
      <c r="C187" s="55">
        <v>0.66</v>
      </c>
      <c r="D187" s="55">
        <v>0.75</v>
      </c>
      <c r="E187" s="205">
        <v>1</v>
      </c>
      <c r="F187" s="205">
        <v>1</v>
      </c>
      <c r="G187" s="205">
        <v>1</v>
      </c>
      <c r="H187" s="205">
        <v>1</v>
      </c>
      <c r="I187" s="205">
        <v>1</v>
      </c>
      <c r="J187" s="205">
        <v>1</v>
      </c>
      <c r="K187" s="205">
        <v>1</v>
      </c>
      <c r="L187" s="205">
        <v>1</v>
      </c>
      <c r="M187" s="205">
        <v>1</v>
      </c>
      <c r="N187" s="178">
        <v>1</v>
      </c>
      <c r="O187" s="178">
        <v>1</v>
      </c>
      <c r="P187" s="178">
        <v>1</v>
      </c>
      <c r="Q187" s="205">
        <v>1</v>
      </c>
      <c r="R187" s="205">
        <v>1</v>
      </c>
      <c r="S187" s="205">
        <v>1</v>
      </c>
      <c r="T187" s="205">
        <v>1</v>
      </c>
      <c r="U187" s="205">
        <v>1</v>
      </c>
      <c r="V187" s="205">
        <v>1</v>
      </c>
      <c r="W187" s="55">
        <v>300</v>
      </c>
      <c r="X187" s="178">
        <v>3500</v>
      </c>
      <c r="Y187" s="55">
        <v>300</v>
      </c>
      <c r="Z187" s="55">
        <v>2300</v>
      </c>
      <c r="AA187" s="55">
        <f t="shared" si="11"/>
        <v>4.76</v>
      </c>
      <c r="AB187" s="55">
        <v>7.2</v>
      </c>
    </row>
    <row r="188" spans="1:28" ht="12.75">
      <c r="A188" s="55" t="s">
        <v>139</v>
      </c>
      <c r="B188" s="55" t="s">
        <v>236</v>
      </c>
      <c r="C188" s="55">
        <v>0.66</v>
      </c>
      <c r="D188" s="55">
        <v>0.75</v>
      </c>
      <c r="E188" s="205">
        <v>1</v>
      </c>
      <c r="F188" s="205">
        <v>1</v>
      </c>
      <c r="G188" s="205">
        <v>1</v>
      </c>
      <c r="H188" s="205">
        <v>1</v>
      </c>
      <c r="I188" s="205">
        <v>1</v>
      </c>
      <c r="J188" s="205">
        <v>1</v>
      </c>
      <c r="K188" s="205">
        <v>1</v>
      </c>
      <c r="L188" s="205">
        <v>1</v>
      </c>
      <c r="M188" s="205">
        <v>1</v>
      </c>
      <c r="N188" s="178">
        <v>1</v>
      </c>
      <c r="O188" s="178">
        <v>1</v>
      </c>
      <c r="P188" s="178">
        <v>1</v>
      </c>
      <c r="Q188" s="205">
        <v>1</v>
      </c>
      <c r="R188" s="205">
        <v>1</v>
      </c>
      <c r="S188" s="205">
        <v>1</v>
      </c>
      <c r="T188" s="205">
        <v>1</v>
      </c>
      <c r="U188" s="205">
        <v>1</v>
      </c>
      <c r="V188" s="205">
        <v>1</v>
      </c>
      <c r="W188" s="55">
        <v>300</v>
      </c>
      <c r="X188" s="178">
        <v>3500</v>
      </c>
      <c r="Y188" s="55">
        <v>300</v>
      </c>
      <c r="Z188" s="55">
        <v>2300</v>
      </c>
      <c r="AA188" s="55">
        <f t="shared" si="11"/>
        <v>4.76</v>
      </c>
      <c r="AB188" s="55">
        <v>7.2</v>
      </c>
    </row>
    <row r="189" spans="1:28" ht="12.75">
      <c r="A189" s="55" t="s">
        <v>140</v>
      </c>
      <c r="B189" s="55" t="s">
        <v>237</v>
      </c>
      <c r="C189" s="55">
        <v>0.66</v>
      </c>
      <c r="D189" s="55">
        <v>0.75</v>
      </c>
      <c r="E189" s="205">
        <v>1</v>
      </c>
      <c r="F189" s="205">
        <v>1</v>
      </c>
      <c r="G189" s="205">
        <v>1</v>
      </c>
      <c r="H189" s="205">
        <v>1</v>
      </c>
      <c r="I189" s="205">
        <v>1</v>
      </c>
      <c r="J189" s="205">
        <v>1</v>
      </c>
      <c r="K189" s="205">
        <v>1</v>
      </c>
      <c r="L189" s="205">
        <v>1</v>
      </c>
      <c r="M189" s="205">
        <v>1</v>
      </c>
      <c r="N189" s="178">
        <v>1</v>
      </c>
      <c r="O189" s="178">
        <v>1</v>
      </c>
      <c r="P189" s="178">
        <v>1</v>
      </c>
      <c r="Q189" s="205">
        <v>1</v>
      </c>
      <c r="R189" s="205">
        <v>1</v>
      </c>
      <c r="S189" s="205">
        <v>1</v>
      </c>
      <c r="T189" s="205">
        <v>1</v>
      </c>
      <c r="U189" s="205">
        <v>1</v>
      </c>
      <c r="V189" s="205">
        <v>1</v>
      </c>
      <c r="W189" s="55">
        <v>300</v>
      </c>
      <c r="X189" s="178">
        <v>3500</v>
      </c>
      <c r="Y189" s="55">
        <v>300</v>
      </c>
      <c r="Z189" s="55">
        <v>2300</v>
      </c>
      <c r="AA189" s="55">
        <f t="shared" si="11"/>
        <v>4.76</v>
      </c>
      <c r="AB189" s="55">
        <v>7.2</v>
      </c>
    </row>
    <row r="190" spans="1:28" ht="12.75">
      <c r="A190" s="55" t="s">
        <v>141</v>
      </c>
      <c r="B190" s="55" t="s">
        <v>238</v>
      </c>
      <c r="C190" s="55">
        <v>0.66</v>
      </c>
      <c r="D190" s="55">
        <v>0.75</v>
      </c>
      <c r="E190" s="205">
        <v>1</v>
      </c>
      <c r="F190" s="205">
        <v>1</v>
      </c>
      <c r="G190" s="205">
        <v>1</v>
      </c>
      <c r="H190" s="205">
        <v>1</v>
      </c>
      <c r="I190" s="205">
        <v>1</v>
      </c>
      <c r="J190" s="205">
        <v>1</v>
      </c>
      <c r="K190" s="205">
        <v>1</v>
      </c>
      <c r="L190" s="205">
        <v>1</v>
      </c>
      <c r="M190" s="205">
        <v>1</v>
      </c>
      <c r="N190" s="178">
        <v>1</v>
      </c>
      <c r="O190" s="178">
        <v>1</v>
      </c>
      <c r="P190" s="178">
        <v>1</v>
      </c>
      <c r="Q190" s="205">
        <v>1</v>
      </c>
      <c r="R190" s="205">
        <v>1</v>
      </c>
      <c r="S190" s="205">
        <v>1</v>
      </c>
      <c r="T190" s="205">
        <v>1</v>
      </c>
      <c r="U190" s="205">
        <v>1</v>
      </c>
      <c r="V190" s="205">
        <v>1</v>
      </c>
      <c r="W190" s="55">
        <v>300</v>
      </c>
      <c r="X190" s="178">
        <v>3500</v>
      </c>
      <c r="Y190" s="55">
        <v>300</v>
      </c>
      <c r="Z190" s="55">
        <v>2300</v>
      </c>
      <c r="AA190" s="55">
        <f t="shared" si="11"/>
        <v>4.76</v>
      </c>
      <c r="AB190" s="55">
        <v>7.2</v>
      </c>
    </row>
    <row r="191" spans="1:28" ht="12.75">
      <c r="A191" s="55" t="s">
        <v>142</v>
      </c>
      <c r="B191" s="55" t="s">
        <v>239</v>
      </c>
      <c r="C191" s="55">
        <v>0.66</v>
      </c>
      <c r="D191" s="55">
        <v>0.75</v>
      </c>
      <c r="E191" s="205">
        <v>1</v>
      </c>
      <c r="F191" s="205">
        <v>1</v>
      </c>
      <c r="G191" s="205">
        <v>1</v>
      </c>
      <c r="H191" s="205">
        <v>1</v>
      </c>
      <c r="I191" s="205">
        <v>1</v>
      </c>
      <c r="J191" s="205">
        <v>1</v>
      </c>
      <c r="K191" s="205">
        <v>1</v>
      </c>
      <c r="L191" s="205">
        <v>1</v>
      </c>
      <c r="M191" s="205">
        <v>1</v>
      </c>
      <c r="N191" s="178">
        <v>1</v>
      </c>
      <c r="O191" s="178">
        <v>1</v>
      </c>
      <c r="P191" s="178">
        <v>1</v>
      </c>
      <c r="Q191" s="205">
        <v>1</v>
      </c>
      <c r="R191" s="205">
        <v>1</v>
      </c>
      <c r="S191" s="205">
        <v>1</v>
      </c>
      <c r="T191" s="205">
        <v>1</v>
      </c>
      <c r="U191" s="205">
        <v>1</v>
      </c>
      <c r="V191" s="205">
        <v>1</v>
      </c>
      <c r="W191" s="55">
        <v>300</v>
      </c>
      <c r="X191" s="178">
        <v>3500</v>
      </c>
      <c r="Y191" s="55">
        <v>300</v>
      </c>
      <c r="Z191" s="55">
        <v>2300</v>
      </c>
      <c r="AA191" s="55">
        <f t="shared" si="11"/>
        <v>4.76</v>
      </c>
      <c r="AB191" s="55">
        <v>7.2</v>
      </c>
    </row>
    <row r="192" spans="1:28" ht="12.75">
      <c r="A192" s="55" t="s">
        <v>143</v>
      </c>
      <c r="B192" s="55" t="s">
        <v>240</v>
      </c>
      <c r="C192" s="55">
        <v>0.66</v>
      </c>
      <c r="D192" s="55">
        <v>0.75</v>
      </c>
      <c r="E192" s="205">
        <v>1</v>
      </c>
      <c r="F192" s="205">
        <v>1</v>
      </c>
      <c r="G192" s="205">
        <v>1</v>
      </c>
      <c r="H192" s="205">
        <v>1</v>
      </c>
      <c r="I192" s="205">
        <v>1</v>
      </c>
      <c r="J192" s="205">
        <v>1</v>
      </c>
      <c r="K192" s="205">
        <v>1</v>
      </c>
      <c r="L192" s="205">
        <v>1</v>
      </c>
      <c r="M192" s="205">
        <v>1</v>
      </c>
      <c r="N192" s="178">
        <v>1</v>
      </c>
      <c r="O192" s="178">
        <v>1</v>
      </c>
      <c r="P192" s="178">
        <v>1</v>
      </c>
      <c r="Q192" s="205">
        <v>1</v>
      </c>
      <c r="R192" s="205">
        <v>1</v>
      </c>
      <c r="S192" s="205">
        <v>1</v>
      </c>
      <c r="T192" s="205">
        <v>1</v>
      </c>
      <c r="U192" s="205">
        <v>1</v>
      </c>
      <c r="V192" s="205">
        <v>1</v>
      </c>
      <c r="W192" s="55">
        <v>300</v>
      </c>
      <c r="X192" s="178">
        <v>3500</v>
      </c>
      <c r="Y192" s="55">
        <v>300</v>
      </c>
      <c r="Z192" s="55">
        <v>2300</v>
      </c>
      <c r="AA192" s="55">
        <f t="shared" si="11"/>
        <v>4.76</v>
      </c>
      <c r="AB192" s="55">
        <v>7.2</v>
      </c>
    </row>
    <row r="193" spans="1:28" ht="12.75">
      <c r="A193" s="55" t="s">
        <v>150</v>
      </c>
      <c r="B193" s="55" t="s">
        <v>258</v>
      </c>
      <c r="C193" s="55">
        <v>0.52</v>
      </c>
      <c r="D193" s="55">
        <v>0.75</v>
      </c>
      <c r="E193" s="205">
        <v>1</v>
      </c>
      <c r="F193" s="205">
        <v>1</v>
      </c>
      <c r="G193" s="205">
        <v>1</v>
      </c>
      <c r="H193" s="205">
        <v>1</v>
      </c>
      <c r="I193" s="205">
        <v>1</v>
      </c>
      <c r="J193" s="205">
        <v>1</v>
      </c>
      <c r="K193" s="205">
        <v>1</v>
      </c>
      <c r="L193" s="205">
        <v>1</v>
      </c>
      <c r="M193" s="205">
        <v>1</v>
      </c>
      <c r="N193" s="178">
        <v>1</v>
      </c>
      <c r="O193" s="178">
        <v>1</v>
      </c>
      <c r="P193" s="178">
        <v>1</v>
      </c>
      <c r="Q193" s="205">
        <v>1</v>
      </c>
      <c r="R193" s="205">
        <v>1</v>
      </c>
      <c r="S193" s="205">
        <v>1</v>
      </c>
      <c r="T193" s="205">
        <v>1</v>
      </c>
      <c r="U193" s="205">
        <v>1</v>
      </c>
      <c r="V193" s="205">
        <v>1</v>
      </c>
      <c r="W193" s="55">
        <v>300</v>
      </c>
      <c r="X193" s="178">
        <v>3500</v>
      </c>
      <c r="Y193" s="55">
        <v>300</v>
      </c>
      <c r="Z193" s="55">
        <v>3200</v>
      </c>
      <c r="AA193" s="55">
        <f t="shared" si="11"/>
        <v>5.1</v>
      </c>
      <c r="AB193" s="55">
        <v>9.8</v>
      </c>
    </row>
    <row r="194" spans="1:28" ht="12.75">
      <c r="A194" s="55" t="s">
        <v>151</v>
      </c>
      <c r="B194" s="55" t="s">
        <v>259</v>
      </c>
      <c r="C194" s="55">
        <v>0.52</v>
      </c>
      <c r="D194" s="55">
        <v>0.75</v>
      </c>
      <c r="E194" s="205">
        <v>1</v>
      </c>
      <c r="F194" s="205">
        <v>1</v>
      </c>
      <c r="G194" s="205">
        <v>1</v>
      </c>
      <c r="H194" s="205">
        <v>1</v>
      </c>
      <c r="I194" s="205">
        <v>1</v>
      </c>
      <c r="J194" s="205">
        <v>1</v>
      </c>
      <c r="K194" s="205">
        <v>1</v>
      </c>
      <c r="L194" s="205">
        <v>1</v>
      </c>
      <c r="M194" s="205">
        <v>1</v>
      </c>
      <c r="N194" s="178">
        <v>1</v>
      </c>
      <c r="O194" s="178">
        <v>1</v>
      </c>
      <c r="P194" s="178">
        <v>1</v>
      </c>
      <c r="Q194" s="205">
        <v>1</v>
      </c>
      <c r="R194" s="205">
        <v>1</v>
      </c>
      <c r="S194" s="205">
        <v>1</v>
      </c>
      <c r="T194" s="205">
        <v>1</v>
      </c>
      <c r="U194" s="205">
        <v>1</v>
      </c>
      <c r="V194" s="205">
        <v>1</v>
      </c>
      <c r="W194" s="55">
        <v>300</v>
      </c>
      <c r="X194" s="178">
        <v>3500</v>
      </c>
      <c r="Y194" s="55">
        <v>300</v>
      </c>
      <c r="Z194" s="55">
        <v>3200</v>
      </c>
      <c r="AA194" s="55">
        <f t="shared" si="11"/>
        <v>5.1</v>
      </c>
      <c r="AB194" s="55">
        <v>9.8</v>
      </c>
    </row>
    <row r="195" spans="1:28" ht="12.75">
      <c r="A195" s="55" t="s">
        <v>152</v>
      </c>
      <c r="B195" s="55" t="s">
        <v>260</v>
      </c>
      <c r="C195" s="55">
        <v>0.52</v>
      </c>
      <c r="D195" s="55">
        <v>0.75</v>
      </c>
      <c r="E195" s="205">
        <v>1</v>
      </c>
      <c r="F195" s="205">
        <v>1</v>
      </c>
      <c r="G195" s="205">
        <v>1</v>
      </c>
      <c r="H195" s="205">
        <v>1</v>
      </c>
      <c r="I195" s="205">
        <v>1</v>
      </c>
      <c r="J195" s="205">
        <v>1</v>
      </c>
      <c r="K195" s="205">
        <v>1</v>
      </c>
      <c r="L195" s="205">
        <v>1</v>
      </c>
      <c r="M195" s="205">
        <v>1</v>
      </c>
      <c r="N195" s="178">
        <v>1</v>
      </c>
      <c r="O195" s="178">
        <v>1</v>
      </c>
      <c r="P195" s="178">
        <v>1</v>
      </c>
      <c r="Q195" s="205">
        <v>1</v>
      </c>
      <c r="R195" s="205">
        <v>1</v>
      </c>
      <c r="S195" s="205">
        <v>1</v>
      </c>
      <c r="T195" s="205">
        <v>1</v>
      </c>
      <c r="U195" s="205">
        <v>1</v>
      </c>
      <c r="V195" s="205">
        <v>1</v>
      </c>
      <c r="W195" s="55">
        <v>300</v>
      </c>
      <c r="X195" s="178">
        <v>3500</v>
      </c>
      <c r="Y195" s="55">
        <v>300</v>
      </c>
      <c r="Z195" s="55">
        <v>3200</v>
      </c>
      <c r="AA195" s="55">
        <f t="shared" si="11"/>
        <v>5.1</v>
      </c>
      <c r="AB195" s="55">
        <v>9.8</v>
      </c>
    </row>
    <row r="196" spans="1:28" ht="12.75">
      <c r="A196" s="55" t="s">
        <v>153</v>
      </c>
      <c r="B196" s="55" t="s">
        <v>261</v>
      </c>
      <c r="C196" s="55">
        <v>0.52</v>
      </c>
      <c r="D196" s="55">
        <v>0.75</v>
      </c>
      <c r="E196" s="205">
        <v>1</v>
      </c>
      <c r="F196" s="205">
        <v>1</v>
      </c>
      <c r="G196" s="205">
        <v>1</v>
      </c>
      <c r="H196" s="205">
        <v>1</v>
      </c>
      <c r="I196" s="205">
        <v>1</v>
      </c>
      <c r="J196" s="205">
        <v>1</v>
      </c>
      <c r="K196" s="205">
        <v>1</v>
      </c>
      <c r="L196" s="205">
        <v>1</v>
      </c>
      <c r="M196" s="205">
        <v>1</v>
      </c>
      <c r="N196" s="178">
        <v>1</v>
      </c>
      <c r="O196" s="178">
        <v>1</v>
      </c>
      <c r="P196" s="178">
        <v>1</v>
      </c>
      <c r="Q196" s="205">
        <v>1</v>
      </c>
      <c r="R196" s="205">
        <v>1</v>
      </c>
      <c r="S196" s="205">
        <v>1</v>
      </c>
      <c r="T196" s="205">
        <v>1</v>
      </c>
      <c r="U196" s="205">
        <v>1</v>
      </c>
      <c r="V196" s="205">
        <v>1</v>
      </c>
      <c r="W196" s="55">
        <v>300</v>
      </c>
      <c r="X196" s="178">
        <v>3500</v>
      </c>
      <c r="Y196" s="55">
        <v>300</v>
      </c>
      <c r="Z196" s="55">
        <v>3200</v>
      </c>
      <c r="AA196" s="55">
        <f t="shared" si="11"/>
        <v>5.1</v>
      </c>
      <c r="AB196" s="55">
        <v>9.8</v>
      </c>
    </row>
    <row r="197" spans="1:28" ht="12.75">
      <c r="A197" s="55" t="s">
        <v>144</v>
      </c>
      <c r="B197" s="55" t="s">
        <v>229</v>
      </c>
      <c r="C197" s="55">
        <v>0.52</v>
      </c>
      <c r="D197" s="55">
        <v>0.75</v>
      </c>
      <c r="E197" s="205">
        <v>1</v>
      </c>
      <c r="F197" s="205">
        <v>1</v>
      </c>
      <c r="G197" s="205">
        <v>1</v>
      </c>
      <c r="H197" s="205">
        <v>1</v>
      </c>
      <c r="I197" s="205">
        <v>1</v>
      </c>
      <c r="J197" s="205">
        <v>1</v>
      </c>
      <c r="K197" s="205">
        <v>1</v>
      </c>
      <c r="L197" s="205">
        <v>1</v>
      </c>
      <c r="M197" s="205">
        <v>1</v>
      </c>
      <c r="N197" s="178">
        <v>1</v>
      </c>
      <c r="O197" s="178">
        <v>1</v>
      </c>
      <c r="P197" s="178">
        <v>1</v>
      </c>
      <c r="Q197" s="205">
        <v>1</v>
      </c>
      <c r="R197" s="205">
        <v>1</v>
      </c>
      <c r="S197" s="205">
        <v>1</v>
      </c>
      <c r="T197" s="205">
        <v>1</v>
      </c>
      <c r="U197" s="205">
        <v>1</v>
      </c>
      <c r="V197" s="205">
        <v>1</v>
      </c>
      <c r="W197" s="55">
        <v>300</v>
      </c>
      <c r="X197" s="178">
        <v>3500</v>
      </c>
      <c r="Y197" s="55">
        <v>300</v>
      </c>
      <c r="Z197" s="55">
        <v>3200</v>
      </c>
      <c r="AA197" s="55">
        <f t="shared" si="11"/>
        <v>5.1</v>
      </c>
      <c r="AB197" s="55">
        <v>9.8</v>
      </c>
    </row>
    <row r="198" spans="1:28" ht="12.75">
      <c r="A198" s="55" t="s">
        <v>145</v>
      </c>
      <c r="B198" s="55" t="s">
        <v>230</v>
      </c>
      <c r="C198" s="55">
        <v>0.52</v>
      </c>
      <c r="D198" s="55">
        <v>0.75</v>
      </c>
      <c r="E198" s="205">
        <v>1</v>
      </c>
      <c r="F198" s="205">
        <v>1</v>
      </c>
      <c r="G198" s="205">
        <v>1</v>
      </c>
      <c r="H198" s="205">
        <v>1</v>
      </c>
      <c r="I198" s="205">
        <v>1</v>
      </c>
      <c r="J198" s="205">
        <v>1</v>
      </c>
      <c r="K198" s="205">
        <v>1</v>
      </c>
      <c r="L198" s="205">
        <v>1</v>
      </c>
      <c r="M198" s="205">
        <v>1</v>
      </c>
      <c r="N198" s="178">
        <v>1</v>
      </c>
      <c r="O198" s="178">
        <v>1</v>
      </c>
      <c r="P198" s="178">
        <v>1</v>
      </c>
      <c r="Q198" s="205">
        <v>1</v>
      </c>
      <c r="R198" s="205">
        <v>1</v>
      </c>
      <c r="S198" s="205">
        <v>1</v>
      </c>
      <c r="T198" s="205">
        <v>1</v>
      </c>
      <c r="U198" s="205">
        <v>1</v>
      </c>
      <c r="V198" s="205">
        <v>1</v>
      </c>
      <c r="W198" s="55">
        <v>300</v>
      </c>
      <c r="X198" s="178">
        <v>3500</v>
      </c>
      <c r="Y198" s="55">
        <v>300</v>
      </c>
      <c r="Z198" s="55">
        <v>3200</v>
      </c>
      <c r="AA198" s="55">
        <f t="shared" si="11"/>
        <v>5.1</v>
      </c>
      <c r="AB198" s="55">
        <v>9.8</v>
      </c>
    </row>
    <row r="199" spans="1:28" ht="12.75">
      <c r="A199" s="55" t="s">
        <v>146</v>
      </c>
      <c r="B199" s="55" t="s">
        <v>231</v>
      </c>
      <c r="C199" s="55">
        <v>0.52</v>
      </c>
      <c r="D199" s="55">
        <v>0.75</v>
      </c>
      <c r="E199" s="205">
        <v>1</v>
      </c>
      <c r="F199" s="205">
        <v>1</v>
      </c>
      <c r="G199" s="205">
        <v>1</v>
      </c>
      <c r="H199" s="205">
        <v>1</v>
      </c>
      <c r="I199" s="205">
        <v>1</v>
      </c>
      <c r="J199" s="205">
        <v>1</v>
      </c>
      <c r="K199" s="205">
        <v>1</v>
      </c>
      <c r="L199" s="205">
        <v>1</v>
      </c>
      <c r="M199" s="205">
        <v>1</v>
      </c>
      <c r="N199" s="178">
        <v>1</v>
      </c>
      <c r="O199" s="178">
        <v>1</v>
      </c>
      <c r="P199" s="178">
        <v>1</v>
      </c>
      <c r="Q199" s="205">
        <v>1</v>
      </c>
      <c r="R199" s="205">
        <v>1</v>
      </c>
      <c r="S199" s="205">
        <v>1</v>
      </c>
      <c r="T199" s="205">
        <v>1</v>
      </c>
      <c r="U199" s="205">
        <v>1</v>
      </c>
      <c r="V199" s="205">
        <v>1</v>
      </c>
      <c r="W199" s="55">
        <v>300</v>
      </c>
      <c r="X199" s="178">
        <v>3500</v>
      </c>
      <c r="Y199" s="55">
        <v>300</v>
      </c>
      <c r="Z199" s="55">
        <v>3200</v>
      </c>
      <c r="AA199" s="55">
        <f t="shared" si="11"/>
        <v>5.1</v>
      </c>
      <c r="AB199" s="55">
        <v>9.8</v>
      </c>
    </row>
    <row r="200" spans="1:28" ht="12.75">
      <c r="A200" s="55" t="s">
        <v>147</v>
      </c>
      <c r="B200" s="55" t="s">
        <v>232</v>
      </c>
      <c r="C200" s="55">
        <v>0.52</v>
      </c>
      <c r="D200" s="55">
        <v>0.75</v>
      </c>
      <c r="E200" s="205">
        <v>1</v>
      </c>
      <c r="F200" s="205">
        <v>1</v>
      </c>
      <c r="G200" s="205">
        <v>1</v>
      </c>
      <c r="H200" s="205">
        <v>1</v>
      </c>
      <c r="I200" s="205">
        <v>1</v>
      </c>
      <c r="J200" s="205">
        <v>1</v>
      </c>
      <c r="K200" s="205">
        <v>1</v>
      </c>
      <c r="L200" s="205">
        <v>1</v>
      </c>
      <c r="M200" s="205">
        <v>1</v>
      </c>
      <c r="N200" s="178">
        <v>1</v>
      </c>
      <c r="O200" s="178">
        <v>1</v>
      </c>
      <c r="P200" s="178">
        <v>1</v>
      </c>
      <c r="Q200" s="205">
        <v>1</v>
      </c>
      <c r="R200" s="205">
        <v>1</v>
      </c>
      <c r="S200" s="205">
        <v>1</v>
      </c>
      <c r="T200" s="205">
        <v>1</v>
      </c>
      <c r="U200" s="205">
        <v>1</v>
      </c>
      <c r="V200" s="205">
        <v>1</v>
      </c>
      <c r="W200" s="55">
        <v>300</v>
      </c>
      <c r="X200" s="178">
        <v>3500</v>
      </c>
      <c r="Y200" s="55">
        <v>300</v>
      </c>
      <c r="Z200" s="55">
        <v>3200</v>
      </c>
      <c r="AA200" s="55">
        <f t="shared" si="11"/>
        <v>5.1</v>
      </c>
      <c r="AB200" s="55">
        <v>9.8</v>
      </c>
    </row>
    <row r="201" spans="1:28" ht="12.75">
      <c r="A201" s="55" t="s">
        <v>148</v>
      </c>
      <c r="B201" s="55" t="s">
        <v>233</v>
      </c>
      <c r="C201" s="55">
        <v>0.52</v>
      </c>
      <c r="D201" s="55">
        <v>0.75</v>
      </c>
      <c r="E201" s="205">
        <v>1</v>
      </c>
      <c r="F201" s="205">
        <v>1</v>
      </c>
      <c r="G201" s="205">
        <v>1</v>
      </c>
      <c r="H201" s="205">
        <v>1</v>
      </c>
      <c r="I201" s="205">
        <v>1</v>
      </c>
      <c r="J201" s="205">
        <v>1</v>
      </c>
      <c r="K201" s="205">
        <v>1</v>
      </c>
      <c r="L201" s="205">
        <v>1</v>
      </c>
      <c r="M201" s="205">
        <v>1</v>
      </c>
      <c r="N201" s="178">
        <v>1</v>
      </c>
      <c r="O201" s="178">
        <v>1</v>
      </c>
      <c r="P201" s="178">
        <v>1</v>
      </c>
      <c r="Q201" s="205">
        <v>1</v>
      </c>
      <c r="R201" s="205">
        <v>1</v>
      </c>
      <c r="S201" s="205">
        <v>1</v>
      </c>
      <c r="T201" s="205">
        <v>1</v>
      </c>
      <c r="U201" s="205">
        <v>1</v>
      </c>
      <c r="V201" s="205">
        <v>1</v>
      </c>
      <c r="W201" s="55">
        <v>300</v>
      </c>
      <c r="X201" s="178">
        <v>3500</v>
      </c>
      <c r="Y201" s="55">
        <v>300</v>
      </c>
      <c r="Z201" s="55">
        <v>3200</v>
      </c>
      <c r="AA201" s="55">
        <f t="shared" si="11"/>
        <v>5.1</v>
      </c>
      <c r="AB201" s="55">
        <v>9.8</v>
      </c>
    </row>
    <row r="202" spans="1:28" ht="12.75">
      <c r="A202" s="55" t="s">
        <v>149</v>
      </c>
      <c r="B202" s="55" t="s">
        <v>234</v>
      </c>
      <c r="C202" s="55">
        <v>0.52</v>
      </c>
      <c r="D202" s="55">
        <v>0.75</v>
      </c>
      <c r="E202" s="205">
        <v>1</v>
      </c>
      <c r="F202" s="205">
        <v>1</v>
      </c>
      <c r="G202" s="205">
        <v>1</v>
      </c>
      <c r="H202" s="205">
        <v>1</v>
      </c>
      <c r="I202" s="205">
        <v>1</v>
      </c>
      <c r="J202" s="205">
        <v>1</v>
      </c>
      <c r="K202" s="205">
        <v>1</v>
      </c>
      <c r="L202" s="205">
        <v>1</v>
      </c>
      <c r="M202" s="205">
        <v>1</v>
      </c>
      <c r="N202" s="178">
        <v>1</v>
      </c>
      <c r="O202" s="178">
        <v>1</v>
      </c>
      <c r="P202" s="178">
        <v>1</v>
      </c>
      <c r="Q202" s="205">
        <v>1</v>
      </c>
      <c r="R202" s="205">
        <v>1</v>
      </c>
      <c r="S202" s="205">
        <v>1</v>
      </c>
      <c r="T202" s="205">
        <v>1</v>
      </c>
      <c r="U202" s="205">
        <v>1</v>
      </c>
      <c r="V202" s="205">
        <v>1</v>
      </c>
      <c r="W202" s="55">
        <v>300</v>
      </c>
      <c r="X202" s="178">
        <v>3500</v>
      </c>
      <c r="Y202" s="55">
        <v>300</v>
      </c>
      <c r="Z202" s="55">
        <v>3200</v>
      </c>
      <c r="AA202" s="55">
        <f t="shared" si="11"/>
        <v>5.1</v>
      </c>
      <c r="AB202" s="55">
        <v>9.8</v>
      </c>
    </row>
    <row r="203" spans="1:28" ht="12.75">
      <c r="A203" s="55" t="s">
        <v>105</v>
      </c>
      <c r="B203" s="55" t="s">
        <v>187</v>
      </c>
      <c r="C203" s="55">
        <v>0.34</v>
      </c>
      <c r="D203" s="55">
        <v>0.35</v>
      </c>
      <c r="E203" s="205">
        <v>1</v>
      </c>
      <c r="F203" s="205">
        <v>1</v>
      </c>
      <c r="G203" s="205">
        <v>1</v>
      </c>
      <c r="H203" s="205">
        <v>1</v>
      </c>
      <c r="I203" s="205">
        <v>1</v>
      </c>
      <c r="J203" s="205">
        <v>1</v>
      </c>
      <c r="K203" s="55">
        <v>300</v>
      </c>
      <c r="L203" s="55">
        <v>2000</v>
      </c>
      <c r="M203" s="55">
        <v>300</v>
      </c>
      <c r="N203" s="178">
        <v>2800</v>
      </c>
      <c r="O203" s="178">
        <f aca="true" t="shared" si="14" ref="O203:O234">ROUNDUP(P203*C203,2)</f>
        <v>1.09</v>
      </c>
      <c r="P203" s="178">
        <v>3.2</v>
      </c>
      <c r="Q203" s="55">
        <v>300</v>
      </c>
      <c r="R203" s="55">
        <v>3000</v>
      </c>
      <c r="S203" s="55">
        <v>300</v>
      </c>
      <c r="T203" s="55">
        <v>5500</v>
      </c>
      <c r="U203" s="55">
        <f aca="true" t="shared" si="15" ref="U203:U234">ROUNDUP(V203*C203,2)</f>
        <v>1.87</v>
      </c>
      <c r="V203" s="55">
        <v>5.5</v>
      </c>
      <c r="W203" s="55">
        <v>300</v>
      </c>
      <c r="X203" s="178">
        <v>3500</v>
      </c>
      <c r="Y203" s="55">
        <v>300</v>
      </c>
      <c r="Z203" s="55">
        <v>5200</v>
      </c>
      <c r="AA203" s="55">
        <f t="shared" si="11"/>
        <v>3.3699999999999997</v>
      </c>
      <c r="AB203" s="55">
        <v>9.9</v>
      </c>
    </row>
    <row r="204" spans="1:28" ht="12.75">
      <c r="A204" s="55" t="s">
        <v>106</v>
      </c>
      <c r="B204" s="55" t="s">
        <v>188</v>
      </c>
      <c r="C204" s="55">
        <v>0.34</v>
      </c>
      <c r="D204" s="55">
        <v>0.35</v>
      </c>
      <c r="E204" s="205">
        <v>1</v>
      </c>
      <c r="F204" s="205">
        <v>1</v>
      </c>
      <c r="G204" s="205">
        <v>1</v>
      </c>
      <c r="H204" s="205">
        <v>1</v>
      </c>
      <c r="I204" s="205">
        <v>1</v>
      </c>
      <c r="J204" s="205">
        <v>1</v>
      </c>
      <c r="K204" s="55">
        <v>300</v>
      </c>
      <c r="L204" s="55">
        <v>2000</v>
      </c>
      <c r="M204" s="55">
        <v>300</v>
      </c>
      <c r="N204" s="178">
        <v>2800</v>
      </c>
      <c r="O204" s="178">
        <f t="shared" si="14"/>
        <v>1.09</v>
      </c>
      <c r="P204" s="178">
        <v>3.2</v>
      </c>
      <c r="Q204" s="55">
        <v>300</v>
      </c>
      <c r="R204" s="55">
        <v>3000</v>
      </c>
      <c r="S204" s="55">
        <v>300</v>
      </c>
      <c r="T204" s="55">
        <v>5500</v>
      </c>
      <c r="U204" s="55">
        <f t="shared" si="15"/>
        <v>1.87</v>
      </c>
      <c r="V204" s="55">
        <v>5.5</v>
      </c>
      <c r="W204" s="55">
        <v>300</v>
      </c>
      <c r="X204" s="178">
        <v>3500</v>
      </c>
      <c r="Y204" s="55">
        <v>300</v>
      </c>
      <c r="Z204" s="55">
        <v>5200</v>
      </c>
      <c r="AA204" s="55">
        <f t="shared" si="11"/>
        <v>3.3699999999999997</v>
      </c>
      <c r="AB204" s="55">
        <v>9.9</v>
      </c>
    </row>
    <row r="205" spans="1:28" ht="12.75">
      <c r="A205" s="55" t="s">
        <v>107</v>
      </c>
      <c r="B205" s="55" t="s">
        <v>189</v>
      </c>
      <c r="C205" s="55">
        <v>0.34</v>
      </c>
      <c r="D205" s="55">
        <v>0.35</v>
      </c>
      <c r="E205" s="205">
        <v>1</v>
      </c>
      <c r="F205" s="205">
        <v>1</v>
      </c>
      <c r="G205" s="205">
        <v>1</v>
      </c>
      <c r="H205" s="205">
        <v>1</v>
      </c>
      <c r="I205" s="205">
        <v>1</v>
      </c>
      <c r="J205" s="205">
        <v>1</v>
      </c>
      <c r="K205" s="55">
        <v>300</v>
      </c>
      <c r="L205" s="55">
        <v>2000</v>
      </c>
      <c r="M205" s="55">
        <v>300</v>
      </c>
      <c r="N205" s="178">
        <v>2800</v>
      </c>
      <c r="O205" s="178">
        <f t="shared" si="14"/>
        <v>1.09</v>
      </c>
      <c r="P205" s="178">
        <v>3.2</v>
      </c>
      <c r="Q205" s="55">
        <v>300</v>
      </c>
      <c r="R205" s="55">
        <v>3000</v>
      </c>
      <c r="S205" s="55">
        <v>300</v>
      </c>
      <c r="T205" s="55">
        <v>5500</v>
      </c>
      <c r="U205" s="55">
        <f t="shared" si="15"/>
        <v>1.87</v>
      </c>
      <c r="V205" s="55">
        <v>5.5</v>
      </c>
      <c r="W205" s="55">
        <v>300</v>
      </c>
      <c r="X205" s="178">
        <v>3500</v>
      </c>
      <c r="Y205" s="55">
        <v>300</v>
      </c>
      <c r="Z205" s="55">
        <v>5200</v>
      </c>
      <c r="AA205" s="55">
        <f t="shared" si="11"/>
        <v>3.3699999999999997</v>
      </c>
      <c r="AB205" s="55">
        <v>9.9</v>
      </c>
    </row>
    <row r="206" spans="1:28" ht="12.75">
      <c r="A206" s="55" t="s">
        <v>108</v>
      </c>
      <c r="B206" s="55" t="s">
        <v>190</v>
      </c>
      <c r="C206" s="55">
        <v>0.34</v>
      </c>
      <c r="D206" s="55">
        <v>0.35</v>
      </c>
      <c r="E206" s="205">
        <v>1</v>
      </c>
      <c r="F206" s="205">
        <v>1</v>
      </c>
      <c r="G206" s="205">
        <v>1</v>
      </c>
      <c r="H206" s="205">
        <v>1</v>
      </c>
      <c r="I206" s="205">
        <v>1</v>
      </c>
      <c r="J206" s="205">
        <v>1</v>
      </c>
      <c r="K206" s="55">
        <v>300</v>
      </c>
      <c r="L206" s="55">
        <v>2000</v>
      </c>
      <c r="M206" s="55">
        <v>300</v>
      </c>
      <c r="N206" s="178">
        <v>2800</v>
      </c>
      <c r="O206" s="178">
        <f t="shared" si="14"/>
        <v>1.09</v>
      </c>
      <c r="P206" s="178">
        <v>3.2</v>
      </c>
      <c r="Q206" s="55">
        <v>300</v>
      </c>
      <c r="R206" s="55">
        <v>3000</v>
      </c>
      <c r="S206" s="55">
        <v>300</v>
      </c>
      <c r="T206" s="55">
        <v>5500</v>
      </c>
      <c r="U206" s="55">
        <f t="shared" si="15"/>
        <v>1.87</v>
      </c>
      <c r="V206" s="55">
        <v>5.5</v>
      </c>
      <c r="W206" s="55">
        <v>300</v>
      </c>
      <c r="X206" s="178">
        <v>3500</v>
      </c>
      <c r="Y206" s="55">
        <v>300</v>
      </c>
      <c r="Z206" s="55">
        <v>5200</v>
      </c>
      <c r="AA206" s="55">
        <f t="shared" si="11"/>
        <v>3.3699999999999997</v>
      </c>
      <c r="AB206" s="55">
        <v>9.9</v>
      </c>
    </row>
    <row r="207" spans="1:28" ht="12.75">
      <c r="A207" s="55" t="s">
        <v>109</v>
      </c>
      <c r="B207" s="55" t="s">
        <v>191</v>
      </c>
      <c r="C207" s="55">
        <v>0.34</v>
      </c>
      <c r="D207" s="55">
        <v>0.35</v>
      </c>
      <c r="E207" s="205">
        <v>1</v>
      </c>
      <c r="F207" s="205">
        <v>1</v>
      </c>
      <c r="G207" s="205">
        <v>1</v>
      </c>
      <c r="H207" s="205">
        <v>1</v>
      </c>
      <c r="I207" s="205">
        <v>1</v>
      </c>
      <c r="J207" s="205">
        <v>1</v>
      </c>
      <c r="K207" s="55">
        <v>300</v>
      </c>
      <c r="L207" s="55">
        <v>2000</v>
      </c>
      <c r="M207" s="55">
        <v>300</v>
      </c>
      <c r="N207" s="178">
        <v>2800</v>
      </c>
      <c r="O207" s="178">
        <f t="shared" si="14"/>
        <v>1.09</v>
      </c>
      <c r="P207" s="178">
        <v>3.2</v>
      </c>
      <c r="Q207" s="55">
        <v>300</v>
      </c>
      <c r="R207" s="55">
        <v>3000</v>
      </c>
      <c r="S207" s="55">
        <v>300</v>
      </c>
      <c r="T207" s="55">
        <v>5500</v>
      </c>
      <c r="U207" s="55">
        <f t="shared" si="15"/>
        <v>1.87</v>
      </c>
      <c r="V207" s="55">
        <v>5.5</v>
      </c>
      <c r="W207" s="55">
        <v>300</v>
      </c>
      <c r="X207" s="178">
        <v>3500</v>
      </c>
      <c r="Y207" s="55">
        <v>300</v>
      </c>
      <c r="Z207" s="55">
        <v>5200</v>
      </c>
      <c r="AA207" s="55">
        <f t="shared" si="11"/>
        <v>3.3699999999999997</v>
      </c>
      <c r="AB207" s="55">
        <v>9.9</v>
      </c>
    </row>
    <row r="208" spans="1:28" ht="12.75">
      <c r="A208" s="55" t="s">
        <v>574</v>
      </c>
      <c r="B208" s="55" t="s">
        <v>573</v>
      </c>
      <c r="C208" s="55">
        <v>0.34</v>
      </c>
      <c r="D208" s="55">
        <v>0.35</v>
      </c>
      <c r="E208" s="205">
        <v>1</v>
      </c>
      <c r="F208" s="205">
        <v>1</v>
      </c>
      <c r="G208" s="205">
        <v>1</v>
      </c>
      <c r="H208" s="205">
        <v>1</v>
      </c>
      <c r="I208" s="205">
        <v>1</v>
      </c>
      <c r="J208" s="205">
        <v>1</v>
      </c>
      <c r="K208" s="55">
        <v>300</v>
      </c>
      <c r="L208" s="55">
        <v>2000</v>
      </c>
      <c r="M208" s="55">
        <v>300</v>
      </c>
      <c r="N208" s="178">
        <v>2800</v>
      </c>
      <c r="O208" s="178">
        <f t="shared" si="14"/>
        <v>1.09</v>
      </c>
      <c r="P208" s="178">
        <v>3.2</v>
      </c>
      <c r="Q208" s="55">
        <v>300</v>
      </c>
      <c r="R208" s="55">
        <v>3000</v>
      </c>
      <c r="S208" s="55">
        <v>300</v>
      </c>
      <c r="T208" s="55">
        <v>5500</v>
      </c>
      <c r="U208" s="55">
        <f t="shared" si="15"/>
        <v>1.87</v>
      </c>
      <c r="V208" s="55">
        <v>5.5</v>
      </c>
      <c r="W208" s="55">
        <v>300</v>
      </c>
      <c r="X208" s="178">
        <v>3500</v>
      </c>
      <c r="Y208" s="55">
        <v>300</v>
      </c>
      <c r="Z208" s="55">
        <v>5200</v>
      </c>
      <c r="AA208" s="55">
        <f t="shared" si="11"/>
        <v>3.3699999999999997</v>
      </c>
      <c r="AB208" s="55">
        <v>9.9</v>
      </c>
    </row>
    <row r="209" spans="1:28" ht="12.75">
      <c r="A209" s="55" t="s">
        <v>110</v>
      </c>
      <c r="B209" s="55" t="s">
        <v>192</v>
      </c>
      <c r="C209" s="55">
        <v>0.21</v>
      </c>
      <c r="D209" s="55">
        <v>0.3</v>
      </c>
      <c r="E209" s="205">
        <v>1</v>
      </c>
      <c r="F209" s="205">
        <v>1</v>
      </c>
      <c r="G209" s="205">
        <v>1</v>
      </c>
      <c r="H209" s="205">
        <v>1</v>
      </c>
      <c r="I209" s="205">
        <v>1</v>
      </c>
      <c r="J209" s="205">
        <v>1</v>
      </c>
      <c r="K209" s="55">
        <v>300</v>
      </c>
      <c r="L209" s="55">
        <v>2000</v>
      </c>
      <c r="M209" s="55">
        <v>300</v>
      </c>
      <c r="N209" s="178">
        <v>4600</v>
      </c>
      <c r="O209" s="178">
        <f t="shared" si="14"/>
        <v>0.93</v>
      </c>
      <c r="P209" s="178">
        <v>4.4</v>
      </c>
      <c r="Q209" s="55">
        <v>300</v>
      </c>
      <c r="R209" s="55">
        <v>3000</v>
      </c>
      <c r="S209" s="55">
        <v>300</v>
      </c>
      <c r="T209" s="55">
        <v>5500</v>
      </c>
      <c r="U209" s="55">
        <f t="shared" si="15"/>
        <v>1.62</v>
      </c>
      <c r="V209" s="55">
        <v>7.7</v>
      </c>
      <c r="W209" s="55">
        <v>300</v>
      </c>
      <c r="X209" s="178">
        <v>3500</v>
      </c>
      <c r="Y209" s="55">
        <v>300</v>
      </c>
      <c r="Z209" s="55">
        <v>5500</v>
      </c>
      <c r="AA209" s="55">
        <f aca="true" t="shared" si="16" ref="AA209:AA272">ROUNDUP(AB209*C209,2)</f>
        <v>2.92</v>
      </c>
      <c r="AB209" s="55">
        <v>13.9</v>
      </c>
    </row>
    <row r="210" spans="1:28" ht="12.75">
      <c r="A210" s="55" t="s">
        <v>111</v>
      </c>
      <c r="B210" s="55" t="s">
        <v>193</v>
      </c>
      <c r="C210" s="55">
        <v>0.21</v>
      </c>
      <c r="D210" s="55">
        <v>0.3</v>
      </c>
      <c r="E210" s="205">
        <v>1</v>
      </c>
      <c r="F210" s="205">
        <v>1</v>
      </c>
      <c r="G210" s="205">
        <v>1</v>
      </c>
      <c r="H210" s="205">
        <v>1</v>
      </c>
      <c r="I210" s="205">
        <v>1</v>
      </c>
      <c r="J210" s="205">
        <v>1</v>
      </c>
      <c r="K210" s="55">
        <v>300</v>
      </c>
      <c r="L210" s="55">
        <v>2000</v>
      </c>
      <c r="M210" s="55">
        <v>300</v>
      </c>
      <c r="N210" s="178">
        <v>4600</v>
      </c>
      <c r="O210" s="178">
        <f t="shared" si="14"/>
        <v>0.93</v>
      </c>
      <c r="P210" s="178">
        <v>4.4</v>
      </c>
      <c r="Q210" s="55">
        <v>300</v>
      </c>
      <c r="R210" s="55">
        <v>3000</v>
      </c>
      <c r="S210" s="55">
        <v>300</v>
      </c>
      <c r="T210" s="55">
        <v>5500</v>
      </c>
      <c r="U210" s="55">
        <f t="shared" si="15"/>
        <v>1.62</v>
      </c>
      <c r="V210" s="55">
        <v>7.7</v>
      </c>
      <c r="W210" s="55">
        <v>300</v>
      </c>
      <c r="X210" s="178">
        <v>3500</v>
      </c>
      <c r="Y210" s="55">
        <v>300</v>
      </c>
      <c r="Z210" s="55">
        <v>5500</v>
      </c>
      <c r="AA210" s="55">
        <f t="shared" si="16"/>
        <v>2.92</v>
      </c>
      <c r="AB210" s="55">
        <v>13.9</v>
      </c>
    </row>
    <row r="211" spans="1:28" ht="12.75">
      <c r="A211" s="55" t="s">
        <v>112</v>
      </c>
      <c r="B211" s="55" t="s">
        <v>194</v>
      </c>
      <c r="C211" s="55">
        <v>0.21</v>
      </c>
      <c r="D211" s="55">
        <v>0.3</v>
      </c>
      <c r="E211" s="205">
        <v>1</v>
      </c>
      <c r="F211" s="205">
        <v>1</v>
      </c>
      <c r="G211" s="205">
        <v>1</v>
      </c>
      <c r="H211" s="205">
        <v>1</v>
      </c>
      <c r="I211" s="205">
        <v>1</v>
      </c>
      <c r="J211" s="205">
        <v>1</v>
      </c>
      <c r="K211" s="55">
        <v>300</v>
      </c>
      <c r="L211" s="55">
        <v>2000</v>
      </c>
      <c r="M211" s="55">
        <v>300</v>
      </c>
      <c r="N211" s="178">
        <v>4600</v>
      </c>
      <c r="O211" s="178">
        <f t="shared" si="14"/>
        <v>0.93</v>
      </c>
      <c r="P211" s="178">
        <v>4.4</v>
      </c>
      <c r="Q211" s="55">
        <v>300</v>
      </c>
      <c r="R211" s="55">
        <v>3000</v>
      </c>
      <c r="S211" s="55">
        <v>300</v>
      </c>
      <c r="T211" s="55">
        <v>5500</v>
      </c>
      <c r="U211" s="55">
        <f t="shared" si="15"/>
        <v>1.62</v>
      </c>
      <c r="V211" s="55">
        <v>7.7</v>
      </c>
      <c r="W211" s="55">
        <v>300</v>
      </c>
      <c r="X211" s="178">
        <v>3500</v>
      </c>
      <c r="Y211" s="55">
        <v>300</v>
      </c>
      <c r="Z211" s="55">
        <v>5500</v>
      </c>
      <c r="AA211" s="55">
        <f t="shared" si="16"/>
        <v>2.92</v>
      </c>
      <c r="AB211" s="55">
        <v>13.9</v>
      </c>
    </row>
    <row r="212" spans="1:28" ht="12.75">
      <c r="A212" s="55" t="s">
        <v>113</v>
      </c>
      <c r="B212" s="55" t="s">
        <v>195</v>
      </c>
      <c r="C212" s="55">
        <v>0.21</v>
      </c>
      <c r="D212" s="55">
        <v>0.3</v>
      </c>
      <c r="E212" s="205">
        <v>1</v>
      </c>
      <c r="F212" s="205">
        <v>1</v>
      </c>
      <c r="G212" s="205">
        <v>1</v>
      </c>
      <c r="H212" s="205">
        <v>1</v>
      </c>
      <c r="I212" s="205">
        <v>1</v>
      </c>
      <c r="J212" s="205">
        <v>1</v>
      </c>
      <c r="K212" s="55">
        <v>300</v>
      </c>
      <c r="L212" s="55">
        <v>2000</v>
      </c>
      <c r="M212" s="55">
        <v>300</v>
      </c>
      <c r="N212" s="178">
        <v>4600</v>
      </c>
      <c r="O212" s="178">
        <f t="shared" si="14"/>
        <v>0.93</v>
      </c>
      <c r="P212" s="178">
        <v>4.4</v>
      </c>
      <c r="Q212" s="55">
        <v>300</v>
      </c>
      <c r="R212" s="55">
        <v>3000</v>
      </c>
      <c r="S212" s="55">
        <v>300</v>
      </c>
      <c r="T212" s="55">
        <v>5500</v>
      </c>
      <c r="U212" s="55">
        <f t="shared" si="15"/>
        <v>1.62</v>
      </c>
      <c r="V212" s="55">
        <v>7.7</v>
      </c>
      <c r="W212" s="55">
        <v>300</v>
      </c>
      <c r="X212" s="178">
        <v>3500</v>
      </c>
      <c r="Y212" s="55">
        <v>300</v>
      </c>
      <c r="Z212" s="55">
        <v>5500</v>
      </c>
      <c r="AA212" s="55">
        <f t="shared" si="16"/>
        <v>2.92</v>
      </c>
      <c r="AB212" s="55">
        <v>13.9</v>
      </c>
    </row>
    <row r="213" spans="1:28" ht="12.75">
      <c r="A213" s="55" t="s">
        <v>114</v>
      </c>
      <c r="B213" s="55" t="s">
        <v>196</v>
      </c>
      <c r="C213" s="55">
        <v>0.21</v>
      </c>
      <c r="D213" s="55">
        <v>0.3</v>
      </c>
      <c r="E213" s="205">
        <v>1</v>
      </c>
      <c r="F213" s="205">
        <v>1</v>
      </c>
      <c r="G213" s="205">
        <v>1</v>
      </c>
      <c r="H213" s="205">
        <v>1</v>
      </c>
      <c r="I213" s="205">
        <v>1</v>
      </c>
      <c r="J213" s="205">
        <v>1</v>
      </c>
      <c r="K213" s="55">
        <v>300</v>
      </c>
      <c r="L213" s="55">
        <v>2000</v>
      </c>
      <c r="M213" s="55">
        <v>300</v>
      </c>
      <c r="N213" s="178">
        <v>4600</v>
      </c>
      <c r="O213" s="178">
        <f t="shared" si="14"/>
        <v>0.93</v>
      </c>
      <c r="P213" s="178">
        <v>4.4</v>
      </c>
      <c r="Q213" s="55">
        <v>300</v>
      </c>
      <c r="R213" s="55">
        <v>3000</v>
      </c>
      <c r="S213" s="55">
        <v>300</v>
      </c>
      <c r="T213" s="55">
        <v>5500</v>
      </c>
      <c r="U213" s="55">
        <f t="shared" si="15"/>
        <v>1.62</v>
      </c>
      <c r="V213" s="55">
        <v>7.7</v>
      </c>
      <c r="W213" s="55">
        <v>300</v>
      </c>
      <c r="X213" s="178">
        <v>3500</v>
      </c>
      <c r="Y213" s="55">
        <v>300</v>
      </c>
      <c r="Z213" s="55">
        <v>5500</v>
      </c>
      <c r="AA213" s="55">
        <f t="shared" si="16"/>
        <v>2.92</v>
      </c>
      <c r="AB213" s="55">
        <v>13.9</v>
      </c>
    </row>
    <row r="214" spans="1:28" ht="12.75">
      <c r="A214" s="55" t="s">
        <v>521</v>
      </c>
      <c r="B214" s="55" t="s">
        <v>520</v>
      </c>
      <c r="C214" s="55">
        <v>0.21</v>
      </c>
      <c r="D214" s="55">
        <v>0.3</v>
      </c>
      <c r="E214" s="205">
        <v>1</v>
      </c>
      <c r="F214" s="205">
        <v>1</v>
      </c>
      <c r="G214" s="205">
        <v>1</v>
      </c>
      <c r="H214" s="205">
        <v>1</v>
      </c>
      <c r="I214" s="205">
        <v>1</v>
      </c>
      <c r="J214" s="205">
        <v>1</v>
      </c>
      <c r="K214" s="55">
        <v>300</v>
      </c>
      <c r="L214" s="55">
        <v>2000</v>
      </c>
      <c r="M214" s="55">
        <v>300</v>
      </c>
      <c r="N214" s="178">
        <v>4600</v>
      </c>
      <c r="O214" s="178">
        <f t="shared" si="14"/>
        <v>0.93</v>
      </c>
      <c r="P214" s="178">
        <v>4.4</v>
      </c>
      <c r="Q214" s="55">
        <v>300</v>
      </c>
      <c r="R214" s="55">
        <v>3000</v>
      </c>
      <c r="S214" s="55">
        <v>300</v>
      </c>
      <c r="T214" s="55">
        <v>5500</v>
      </c>
      <c r="U214" s="55">
        <f t="shared" si="15"/>
        <v>1.62</v>
      </c>
      <c r="V214" s="55">
        <v>7.7</v>
      </c>
      <c r="W214" s="55">
        <v>300</v>
      </c>
      <c r="X214" s="178">
        <v>3500</v>
      </c>
      <c r="Y214" s="55">
        <v>300</v>
      </c>
      <c r="Z214" s="55">
        <v>5500</v>
      </c>
      <c r="AA214" s="55">
        <f t="shared" si="16"/>
        <v>2.92</v>
      </c>
      <c r="AB214" s="55">
        <v>13.9</v>
      </c>
    </row>
    <row r="215" spans="1:28" ht="12.75">
      <c r="A215" s="55" t="s">
        <v>115</v>
      </c>
      <c r="B215" s="55" t="s">
        <v>197</v>
      </c>
      <c r="C215" s="55">
        <v>0.21</v>
      </c>
      <c r="D215" s="55">
        <v>0.3</v>
      </c>
      <c r="E215" s="205">
        <v>1</v>
      </c>
      <c r="F215" s="205">
        <v>1</v>
      </c>
      <c r="G215" s="205">
        <v>1</v>
      </c>
      <c r="H215" s="205">
        <v>1</v>
      </c>
      <c r="I215" s="205">
        <v>1</v>
      </c>
      <c r="J215" s="205">
        <v>1</v>
      </c>
      <c r="K215" s="55">
        <v>300</v>
      </c>
      <c r="L215" s="55">
        <v>2000</v>
      </c>
      <c r="M215" s="55">
        <v>300</v>
      </c>
      <c r="N215" s="178">
        <v>4600</v>
      </c>
      <c r="O215" s="178">
        <f t="shared" si="14"/>
        <v>0.93</v>
      </c>
      <c r="P215" s="178">
        <v>4.4</v>
      </c>
      <c r="Q215" s="55">
        <v>300</v>
      </c>
      <c r="R215" s="55">
        <v>3000</v>
      </c>
      <c r="S215" s="55">
        <v>300</v>
      </c>
      <c r="T215" s="55">
        <v>5500</v>
      </c>
      <c r="U215" s="55">
        <f t="shared" si="15"/>
        <v>1.62</v>
      </c>
      <c r="V215" s="55">
        <v>7.7</v>
      </c>
      <c r="W215" s="55">
        <v>300</v>
      </c>
      <c r="X215" s="178">
        <v>3500</v>
      </c>
      <c r="Y215" s="55">
        <v>300</v>
      </c>
      <c r="Z215" s="55">
        <v>5500</v>
      </c>
      <c r="AA215" s="55">
        <f t="shared" si="16"/>
        <v>2.92</v>
      </c>
      <c r="AB215" s="55">
        <v>13.9</v>
      </c>
    </row>
    <row r="216" spans="1:28" ht="12.75">
      <c r="A216" s="55" t="s">
        <v>116</v>
      </c>
      <c r="B216" s="55" t="s">
        <v>198</v>
      </c>
      <c r="C216" s="55">
        <v>0.21</v>
      </c>
      <c r="D216" s="55">
        <v>0.3</v>
      </c>
      <c r="E216" s="205">
        <v>1</v>
      </c>
      <c r="F216" s="205">
        <v>1</v>
      </c>
      <c r="G216" s="205">
        <v>1</v>
      </c>
      <c r="H216" s="205">
        <v>1</v>
      </c>
      <c r="I216" s="205">
        <v>1</v>
      </c>
      <c r="J216" s="205">
        <v>1</v>
      </c>
      <c r="K216" s="55">
        <v>300</v>
      </c>
      <c r="L216" s="55">
        <v>2000</v>
      </c>
      <c r="M216" s="55">
        <v>300</v>
      </c>
      <c r="N216" s="178">
        <v>4600</v>
      </c>
      <c r="O216" s="178">
        <f t="shared" si="14"/>
        <v>0.93</v>
      </c>
      <c r="P216" s="178">
        <v>4.4</v>
      </c>
      <c r="Q216" s="55">
        <v>300</v>
      </c>
      <c r="R216" s="55">
        <v>3000</v>
      </c>
      <c r="S216" s="55">
        <v>300</v>
      </c>
      <c r="T216" s="55">
        <v>5500</v>
      </c>
      <c r="U216" s="55">
        <f t="shared" si="15"/>
        <v>1.62</v>
      </c>
      <c r="V216" s="55">
        <v>7.7</v>
      </c>
      <c r="W216" s="55">
        <v>300</v>
      </c>
      <c r="X216" s="178">
        <v>3500</v>
      </c>
      <c r="Y216" s="55">
        <v>300</v>
      </c>
      <c r="Z216" s="55">
        <v>5500</v>
      </c>
      <c r="AA216" s="55">
        <f t="shared" si="16"/>
        <v>2.92</v>
      </c>
      <c r="AB216" s="55">
        <v>13.9</v>
      </c>
    </row>
    <row r="217" spans="1:28" ht="12.75">
      <c r="A217" s="55" t="s">
        <v>117</v>
      </c>
      <c r="B217" s="55" t="s">
        <v>199</v>
      </c>
      <c r="C217" s="55">
        <v>0.21</v>
      </c>
      <c r="D217" s="55">
        <v>0.3</v>
      </c>
      <c r="E217" s="205">
        <v>1</v>
      </c>
      <c r="F217" s="205">
        <v>1</v>
      </c>
      <c r="G217" s="205">
        <v>1</v>
      </c>
      <c r="H217" s="205">
        <v>1</v>
      </c>
      <c r="I217" s="205">
        <v>1</v>
      </c>
      <c r="J217" s="205">
        <v>1</v>
      </c>
      <c r="K217" s="55">
        <v>300</v>
      </c>
      <c r="L217" s="55">
        <v>2000</v>
      </c>
      <c r="M217" s="55">
        <v>300</v>
      </c>
      <c r="N217" s="178">
        <v>4600</v>
      </c>
      <c r="O217" s="178">
        <f t="shared" si="14"/>
        <v>0.93</v>
      </c>
      <c r="P217" s="178">
        <v>4.4</v>
      </c>
      <c r="Q217" s="55">
        <v>300</v>
      </c>
      <c r="R217" s="55">
        <v>3000</v>
      </c>
      <c r="S217" s="55">
        <v>300</v>
      </c>
      <c r="T217" s="55">
        <v>5500</v>
      </c>
      <c r="U217" s="55">
        <f t="shared" si="15"/>
        <v>1.62</v>
      </c>
      <c r="V217" s="55">
        <v>7.7</v>
      </c>
      <c r="W217" s="55">
        <v>300</v>
      </c>
      <c r="X217" s="178">
        <v>3500</v>
      </c>
      <c r="Y217" s="55">
        <v>300</v>
      </c>
      <c r="Z217" s="55">
        <v>5500</v>
      </c>
      <c r="AA217" s="55">
        <f t="shared" si="16"/>
        <v>2.92</v>
      </c>
      <c r="AB217" s="55">
        <v>13.9</v>
      </c>
    </row>
    <row r="218" spans="1:28" ht="12.75">
      <c r="A218" s="55" t="s">
        <v>523</v>
      </c>
      <c r="B218" s="55" t="s">
        <v>522</v>
      </c>
      <c r="C218" s="55">
        <v>0.21</v>
      </c>
      <c r="D218" s="55">
        <v>0.3</v>
      </c>
      <c r="E218" s="205">
        <v>1</v>
      </c>
      <c r="F218" s="205">
        <v>1</v>
      </c>
      <c r="G218" s="205">
        <v>1</v>
      </c>
      <c r="H218" s="205">
        <v>1</v>
      </c>
      <c r="I218" s="205">
        <v>1</v>
      </c>
      <c r="J218" s="205">
        <v>1</v>
      </c>
      <c r="K218" s="55">
        <v>300</v>
      </c>
      <c r="L218" s="55">
        <v>2000</v>
      </c>
      <c r="M218" s="55">
        <v>300</v>
      </c>
      <c r="N218" s="178">
        <v>4600</v>
      </c>
      <c r="O218" s="178">
        <f t="shared" si="14"/>
        <v>0.93</v>
      </c>
      <c r="P218" s="178">
        <v>4.4</v>
      </c>
      <c r="Q218" s="55">
        <v>300</v>
      </c>
      <c r="R218" s="55">
        <v>3000</v>
      </c>
      <c r="S218" s="55">
        <v>300</v>
      </c>
      <c r="T218" s="55">
        <v>5500</v>
      </c>
      <c r="U218" s="55">
        <f t="shared" si="15"/>
        <v>1.62</v>
      </c>
      <c r="V218" s="55">
        <v>7.7</v>
      </c>
      <c r="W218" s="55">
        <v>300</v>
      </c>
      <c r="X218" s="178">
        <v>3500</v>
      </c>
      <c r="Y218" s="55">
        <v>300</v>
      </c>
      <c r="Z218" s="55">
        <v>5500</v>
      </c>
      <c r="AA218" s="55">
        <f t="shared" si="16"/>
        <v>2.92</v>
      </c>
      <c r="AB218" s="55">
        <v>13.9</v>
      </c>
    </row>
    <row r="219" spans="1:28" ht="12.75">
      <c r="A219" s="55" t="s">
        <v>373</v>
      </c>
      <c r="B219" s="55" t="s">
        <v>372</v>
      </c>
      <c r="C219" s="55">
        <v>0.095</v>
      </c>
      <c r="D219" s="55">
        <v>0.28</v>
      </c>
      <c r="E219" s="205">
        <v>1</v>
      </c>
      <c r="F219" s="205">
        <v>1</v>
      </c>
      <c r="G219" s="205">
        <v>1</v>
      </c>
      <c r="H219" s="205">
        <v>1</v>
      </c>
      <c r="I219" s="205">
        <v>1</v>
      </c>
      <c r="J219" s="205">
        <v>1</v>
      </c>
      <c r="K219" s="55">
        <v>300</v>
      </c>
      <c r="L219" s="55">
        <v>2000</v>
      </c>
      <c r="M219" s="55">
        <v>300</v>
      </c>
      <c r="N219" s="178">
        <v>4600</v>
      </c>
      <c r="O219" s="178">
        <f t="shared" si="14"/>
        <v>0.57</v>
      </c>
      <c r="P219" s="178">
        <v>6</v>
      </c>
      <c r="Q219" s="55">
        <v>300</v>
      </c>
      <c r="R219" s="55">
        <v>3000</v>
      </c>
      <c r="S219" s="55">
        <v>300</v>
      </c>
      <c r="T219" s="55">
        <v>5500</v>
      </c>
      <c r="U219" s="55">
        <f t="shared" si="15"/>
        <v>1.1300000000000001</v>
      </c>
      <c r="V219" s="55">
        <v>11.8</v>
      </c>
      <c r="W219" s="55">
        <v>300</v>
      </c>
      <c r="X219" s="178">
        <v>3500</v>
      </c>
      <c r="Y219" s="55">
        <v>300</v>
      </c>
      <c r="Z219" s="178">
        <v>5500</v>
      </c>
      <c r="AA219" s="55">
        <f t="shared" si="16"/>
        <v>1.67</v>
      </c>
      <c r="AB219" s="55">
        <v>17.5</v>
      </c>
    </row>
    <row r="220" spans="1:28" ht="12.75">
      <c r="A220" s="55" t="s">
        <v>376</v>
      </c>
      <c r="B220" s="55" t="s">
        <v>375</v>
      </c>
      <c r="C220" s="55">
        <v>0.095</v>
      </c>
      <c r="D220" s="55">
        <v>0.28</v>
      </c>
      <c r="E220" s="205">
        <v>1</v>
      </c>
      <c r="F220" s="205">
        <v>1</v>
      </c>
      <c r="G220" s="205">
        <v>1</v>
      </c>
      <c r="H220" s="205">
        <v>1</v>
      </c>
      <c r="I220" s="205">
        <v>1</v>
      </c>
      <c r="J220" s="205">
        <v>1</v>
      </c>
      <c r="K220" s="55">
        <v>300</v>
      </c>
      <c r="L220" s="55">
        <v>2000</v>
      </c>
      <c r="M220" s="55">
        <v>300</v>
      </c>
      <c r="N220" s="178">
        <v>4600</v>
      </c>
      <c r="O220" s="178">
        <f t="shared" si="14"/>
        <v>0.57</v>
      </c>
      <c r="P220" s="178">
        <v>6</v>
      </c>
      <c r="Q220" s="55">
        <v>300</v>
      </c>
      <c r="R220" s="55">
        <v>3000</v>
      </c>
      <c r="S220" s="55">
        <v>300</v>
      </c>
      <c r="T220" s="55">
        <v>5500</v>
      </c>
      <c r="U220" s="55">
        <f t="shared" si="15"/>
        <v>1.1300000000000001</v>
      </c>
      <c r="V220" s="55">
        <v>11.8</v>
      </c>
      <c r="W220" s="55">
        <v>300</v>
      </c>
      <c r="X220" s="178">
        <v>3500</v>
      </c>
      <c r="Y220" s="55">
        <v>300</v>
      </c>
      <c r="Z220" s="178">
        <v>5500</v>
      </c>
      <c r="AA220" s="55">
        <f t="shared" si="16"/>
        <v>1.67</v>
      </c>
      <c r="AB220" s="55">
        <v>17.5</v>
      </c>
    </row>
    <row r="221" spans="1:28" ht="12.75">
      <c r="A221" s="55" t="s">
        <v>471</v>
      </c>
      <c r="B221" s="55" t="s">
        <v>470</v>
      </c>
      <c r="C221" s="55">
        <v>0.11</v>
      </c>
      <c r="D221" s="55">
        <v>0.3</v>
      </c>
      <c r="E221" s="205">
        <v>1</v>
      </c>
      <c r="F221" s="205">
        <v>1</v>
      </c>
      <c r="G221" s="205">
        <v>1</v>
      </c>
      <c r="H221" s="205">
        <v>1</v>
      </c>
      <c r="I221" s="205">
        <v>1</v>
      </c>
      <c r="J221" s="205">
        <v>1</v>
      </c>
      <c r="K221" s="55">
        <v>300</v>
      </c>
      <c r="L221" s="55">
        <v>2000</v>
      </c>
      <c r="M221" s="55">
        <v>300</v>
      </c>
      <c r="N221" s="178">
        <v>4600</v>
      </c>
      <c r="O221" s="178">
        <f t="shared" si="14"/>
        <v>0.66</v>
      </c>
      <c r="P221" s="178">
        <v>6</v>
      </c>
      <c r="Q221" s="55">
        <v>300</v>
      </c>
      <c r="R221" s="55">
        <v>3000</v>
      </c>
      <c r="S221" s="55">
        <v>300</v>
      </c>
      <c r="T221" s="55">
        <v>5500</v>
      </c>
      <c r="U221" s="55">
        <f t="shared" si="15"/>
        <v>1.3</v>
      </c>
      <c r="V221" s="55">
        <v>11.8</v>
      </c>
      <c r="W221" s="55">
        <v>300</v>
      </c>
      <c r="X221" s="178">
        <v>3500</v>
      </c>
      <c r="Y221" s="55">
        <v>300</v>
      </c>
      <c r="Z221" s="178">
        <v>5500</v>
      </c>
      <c r="AA221" s="55">
        <f t="shared" si="16"/>
        <v>1.93</v>
      </c>
      <c r="AB221" s="55">
        <v>17.5</v>
      </c>
    </row>
    <row r="222" spans="1:28" ht="12.75">
      <c r="A222" s="55" t="s">
        <v>473</v>
      </c>
      <c r="B222" s="55" t="s">
        <v>472</v>
      </c>
      <c r="C222" s="55">
        <v>0.11</v>
      </c>
      <c r="D222" s="55">
        <v>0.3</v>
      </c>
      <c r="E222" s="205">
        <v>1</v>
      </c>
      <c r="F222" s="205">
        <v>1</v>
      </c>
      <c r="G222" s="205">
        <v>1</v>
      </c>
      <c r="H222" s="205">
        <v>1</v>
      </c>
      <c r="I222" s="205">
        <v>1</v>
      </c>
      <c r="J222" s="205">
        <v>1</v>
      </c>
      <c r="K222" s="55">
        <v>300</v>
      </c>
      <c r="L222" s="55">
        <v>2000</v>
      </c>
      <c r="M222" s="55">
        <v>300</v>
      </c>
      <c r="N222" s="178">
        <v>4600</v>
      </c>
      <c r="O222" s="178">
        <f t="shared" si="14"/>
        <v>0.66</v>
      </c>
      <c r="P222" s="178">
        <v>6</v>
      </c>
      <c r="Q222" s="55">
        <v>300</v>
      </c>
      <c r="R222" s="55">
        <v>3000</v>
      </c>
      <c r="S222" s="55">
        <v>300</v>
      </c>
      <c r="T222" s="55">
        <v>5500</v>
      </c>
      <c r="U222" s="55">
        <f t="shared" si="15"/>
        <v>1.3</v>
      </c>
      <c r="V222" s="55">
        <v>11.8</v>
      </c>
      <c r="W222" s="55">
        <v>300</v>
      </c>
      <c r="X222" s="178">
        <v>3500</v>
      </c>
      <c r="Y222" s="55">
        <v>300</v>
      </c>
      <c r="Z222" s="178">
        <v>5500</v>
      </c>
      <c r="AA222" s="55">
        <f t="shared" si="16"/>
        <v>1.93</v>
      </c>
      <c r="AB222" s="55">
        <v>17.5</v>
      </c>
    </row>
    <row r="223" spans="1:28" ht="12.75">
      <c r="A223" s="55" t="s">
        <v>118</v>
      </c>
      <c r="B223" s="55" t="s">
        <v>200</v>
      </c>
      <c r="C223" s="55">
        <v>0.11</v>
      </c>
      <c r="D223" s="55">
        <v>0.3</v>
      </c>
      <c r="E223" s="205">
        <v>1</v>
      </c>
      <c r="F223" s="205">
        <v>1</v>
      </c>
      <c r="G223" s="205">
        <v>1</v>
      </c>
      <c r="H223" s="205">
        <v>1</v>
      </c>
      <c r="I223" s="205">
        <v>1</v>
      </c>
      <c r="J223" s="205">
        <v>1</v>
      </c>
      <c r="K223" s="55">
        <v>300</v>
      </c>
      <c r="L223" s="55">
        <v>2000</v>
      </c>
      <c r="M223" s="55">
        <v>300</v>
      </c>
      <c r="N223" s="178">
        <v>4600</v>
      </c>
      <c r="O223" s="178">
        <f t="shared" si="14"/>
        <v>0.66</v>
      </c>
      <c r="P223" s="178">
        <v>6</v>
      </c>
      <c r="Q223" s="55">
        <v>300</v>
      </c>
      <c r="R223" s="55">
        <v>3000</v>
      </c>
      <c r="S223" s="55">
        <v>300</v>
      </c>
      <c r="T223" s="55">
        <v>5500</v>
      </c>
      <c r="U223" s="55">
        <f t="shared" si="15"/>
        <v>1.3</v>
      </c>
      <c r="V223" s="55">
        <v>11.8</v>
      </c>
      <c r="W223" s="55">
        <v>300</v>
      </c>
      <c r="X223" s="178">
        <v>3500</v>
      </c>
      <c r="Y223" s="55">
        <v>300</v>
      </c>
      <c r="Z223" s="178">
        <v>5500</v>
      </c>
      <c r="AA223" s="55">
        <f t="shared" si="16"/>
        <v>1.93</v>
      </c>
      <c r="AB223" s="55">
        <v>17.5</v>
      </c>
    </row>
    <row r="224" spans="1:28" ht="12.75">
      <c r="A224" s="55" t="s">
        <v>119</v>
      </c>
      <c r="B224" s="55" t="s">
        <v>201</v>
      </c>
      <c r="C224" s="55">
        <v>0.11</v>
      </c>
      <c r="D224" s="55">
        <v>0.3</v>
      </c>
      <c r="E224" s="205">
        <v>1</v>
      </c>
      <c r="F224" s="205">
        <v>1</v>
      </c>
      <c r="G224" s="205">
        <v>1</v>
      </c>
      <c r="H224" s="205">
        <v>1</v>
      </c>
      <c r="I224" s="205">
        <v>1</v>
      </c>
      <c r="J224" s="205">
        <v>1</v>
      </c>
      <c r="K224" s="55">
        <v>300</v>
      </c>
      <c r="L224" s="55">
        <v>2000</v>
      </c>
      <c r="M224" s="55">
        <v>300</v>
      </c>
      <c r="N224" s="178">
        <v>4600</v>
      </c>
      <c r="O224" s="178">
        <f t="shared" si="14"/>
        <v>0.66</v>
      </c>
      <c r="P224" s="178">
        <v>6</v>
      </c>
      <c r="Q224" s="55">
        <v>300</v>
      </c>
      <c r="R224" s="55">
        <v>3000</v>
      </c>
      <c r="S224" s="55">
        <v>300</v>
      </c>
      <c r="T224" s="55">
        <v>5500</v>
      </c>
      <c r="U224" s="55">
        <f t="shared" si="15"/>
        <v>1.3</v>
      </c>
      <c r="V224" s="55">
        <v>11.8</v>
      </c>
      <c r="W224" s="55">
        <v>300</v>
      </c>
      <c r="X224" s="178">
        <v>3500</v>
      </c>
      <c r="Y224" s="55">
        <v>300</v>
      </c>
      <c r="Z224" s="178">
        <v>5500</v>
      </c>
      <c r="AA224" s="55">
        <f t="shared" si="16"/>
        <v>1.93</v>
      </c>
      <c r="AB224" s="55">
        <v>17.5</v>
      </c>
    </row>
    <row r="225" spans="1:28" ht="12.75">
      <c r="A225" s="55" t="s">
        <v>120</v>
      </c>
      <c r="B225" s="55" t="s">
        <v>202</v>
      </c>
      <c r="C225" s="55">
        <v>0.11</v>
      </c>
      <c r="D225" s="55">
        <v>0.3</v>
      </c>
      <c r="E225" s="205">
        <v>1</v>
      </c>
      <c r="F225" s="205">
        <v>1</v>
      </c>
      <c r="G225" s="205">
        <v>1</v>
      </c>
      <c r="H225" s="205">
        <v>1</v>
      </c>
      <c r="I225" s="205">
        <v>1</v>
      </c>
      <c r="J225" s="205">
        <v>1</v>
      </c>
      <c r="K225" s="55">
        <v>300</v>
      </c>
      <c r="L225" s="55">
        <v>2000</v>
      </c>
      <c r="M225" s="55">
        <v>300</v>
      </c>
      <c r="N225" s="178">
        <v>4600</v>
      </c>
      <c r="O225" s="178">
        <f t="shared" si="14"/>
        <v>0.66</v>
      </c>
      <c r="P225" s="178">
        <v>6</v>
      </c>
      <c r="Q225" s="55">
        <v>300</v>
      </c>
      <c r="R225" s="55">
        <v>3000</v>
      </c>
      <c r="S225" s="55">
        <v>300</v>
      </c>
      <c r="T225" s="55">
        <v>5500</v>
      </c>
      <c r="U225" s="55">
        <f t="shared" si="15"/>
        <v>1.3</v>
      </c>
      <c r="V225" s="55">
        <v>11.8</v>
      </c>
      <c r="W225" s="55">
        <v>300</v>
      </c>
      <c r="X225" s="178">
        <v>3500</v>
      </c>
      <c r="Y225" s="55">
        <v>300</v>
      </c>
      <c r="Z225" s="178">
        <v>5500</v>
      </c>
      <c r="AA225" s="55">
        <f t="shared" si="16"/>
        <v>1.93</v>
      </c>
      <c r="AB225" s="55">
        <v>17.5</v>
      </c>
    </row>
    <row r="226" spans="1:28" ht="12.75">
      <c r="A226" s="55" t="s">
        <v>121</v>
      </c>
      <c r="B226" s="55" t="s">
        <v>203</v>
      </c>
      <c r="C226" s="55">
        <v>0.11</v>
      </c>
      <c r="D226" s="55">
        <v>0.3</v>
      </c>
      <c r="E226" s="205">
        <v>1</v>
      </c>
      <c r="F226" s="205">
        <v>1</v>
      </c>
      <c r="G226" s="205">
        <v>1</v>
      </c>
      <c r="H226" s="205">
        <v>1</v>
      </c>
      <c r="I226" s="205">
        <v>1</v>
      </c>
      <c r="J226" s="205">
        <v>1</v>
      </c>
      <c r="K226" s="55">
        <v>300</v>
      </c>
      <c r="L226" s="55">
        <v>2000</v>
      </c>
      <c r="M226" s="55">
        <v>300</v>
      </c>
      <c r="N226" s="178">
        <v>4600</v>
      </c>
      <c r="O226" s="178">
        <f t="shared" si="14"/>
        <v>0.66</v>
      </c>
      <c r="P226" s="178">
        <v>6</v>
      </c>
      <c r="Q226" s="55">
        <v>300</v>
      </c>
      <c r="R226" s="55">
        <v>3000</v>
      </c>
      <c r="S226" s="55">
        <v>300</v>
      </c>
      <c r="T226" s="55">
        <v>5500</v>
      </c>
      <c r="U226" s="55">
        <f t="shared" si="15"/>
        <v>1.3</v>
      </c>
      <c r="V226" s="55">
        <v>11.8</v>
      </c>
      <c r="W226" s="55">
        <v>300</v>
      </c>
      <c r="X226" s="178">
        <v>3500</v>
      </c>
      <c r="Y226" s="55">
        <v>300</v>
      </c>
      <c r="Z226" s="178">
        <v>5500</v>
      </c>
      <c r="AA226" s="55">
        <f t="shared" si="16"/>
        <v>1.93</v>
      </c>
      <c r="AB226" s="55">
        <v>17.5</v>
      </c>
    </row>
    <row r="227" spans="1:28" ht="12.75">
      <c r="A227" s="55" t="s">
        <v>122</v>
      </c>
      <c r="B227" s="55" t="s">
        <v>204</v>
      </c>
      <c r="C227" s="55">
        <v>0.11</v>
      </c>
      <c r="D227" s="55">
        <v>0.3</v>
      </c>
      <c r="E227" s="205">
        <v>1</v>
      </c>
      <c r="F227" s="205">
        <v>1</v>
      </c>
      <c r="G227" s="205">
        <v>1</v>
      </c>
      <c r="H227" s="205">
        <v>1</v>
      </c>
      <c r="I227" s="205">
        <v>1</v>
      </c>
      <c r="J227" s="205">
        <v>1</v>
      </c>
      <c r="K227" s="55">
        <v>300</v>
      </c>
      <c r="L227" s="55">
        <v>2000</v>
      </c>
      <c r="M227" s="55">
        <v>300</v>
      </c>
      <c r="N227" s="178">
        <v>4600</v>
      </c>
      <c r="O227" s="178">
        <f t="shared" si="14"/>
        <v>0.66</v>
      </c>
      <c r="P227" s="178">
        <v>6</v>
      </c>
      <c r="Q227" s="55">
        <v>300</v>
      </c>
      <c r="R227" s="55">
        <v>3000</v>
      </c>
      <c r="S227" s="55">
        <v>300</v>
      </c>
      <c r="T227" s="55">
        <v>5500</v>
      </c>
      <c r="U227" s="55">
        <f t="shared" si="15"/>
        <v>1.3</v>
      </c>
      <c r="V227" s="55">
        <v>11.8</v>
      </c>
      <c r="W227" s="55">
        <v>300</v>
      </c>
      <c r="X227" s="178">
        <v>3500</v>
      </c>
      <c r="Y227" s="55">
        <v>300</v>
      </c>
      <c r="Z227" s="178">
        <v>5500</v>
      </c>
      <c r="AA227" s="55">
        <f t="shared" si="16"/>
        <v>1.93</v>
      </c>
      <c r="AB227" s="55">
        <v>17.5</v>
      </c>
    </row>
    <row r="228" spans="1:28" ht="12.75">
      <c r="A228" s="55" t="s">
        <v>123</v>
      </c>
      <c r="B228" s="55" t="s">
        <v>205</v>
      </c>
      <c r="C228" s="55">
        <v>0.11</v>
      </c>
      <c r="D228" s="55">
        <v>0.3</v>
      </c>
      <c r="E228" s="205">
        <v>1</v>
      </c>
      <c r="F228" s="205">
        <v>1</v>
      </c>
      <c r="G228" s="205">
        <v>1</v>
      </c>
      <c r="H228" s="205">
        <v>1</v>
      </c>
      <c r="I228" s="205">
        <v>1</v>
      </c>
      <c r="J228" s="205">
        <v>1</v>
      </c>
      <c r="K228" s="55">
        <v>300</v>
      </c>
      <c r="L228" s="55">
        <v>2000</v>
      </c>
      <c r="M228" s="55">
        <v>300</v>
      </c>
      <c r="N228" s="178">
        <v>4600</v>
      </c>
      <c r="O228" s="178">
        <f t="shared" si="14"/>
        <v>0.66</v>
      </c>
      <c r="P228" s="178">
        <v>6</v>
      </c>
      <c r="Q228" s="55">
        <v>300</v>
      </c>
      <c r="R228" s="55">
        <v>3000</v>
      </c>
      <c r="S228" s="55">
        <v>300</v>
      </c>
      <c r="T228" s="55">
        <v>5500</v>
      </c>
      <c r="U228" s="55">
        <f t="shared" si="15"/>
        <v>1.3</v>
      </c>
      <c r="V228" s="55">
        <v>11.8</v>
      </c>
      <c r="W228" s="55">
        <v>300</v>
      </c>
      <c r="X228" s="178">
        <v>3500</v>
      </c>
      <c r="Y228" s="55">
        <v>300</v>
      </c>
      <c r="Z228" s="178">
        <v>5500</v>
      </c>
      <c r="AA228" s="55">
        <f t="shared" si="16"/>
        <v>1.93</v>
      </c>
      <c r="AB228" s="55">
        <v>17.5</v>
      </c>
    </row>
    <row r="229" spans="1:28" ht="12.75">
      <c r="A229" s="55" t="s">
        <v>475</v>
      </c>
      <c r="B229" s="55" t="s">
        <v>474</v>
      </c>
      <c r="C229" s="55">
        <v>0.11</v>
      </c>
      <c r="D229" s="55">
        <v>0.3</v>
      </c>
      <c r="E229" s="205">
        <v>1</v>
      </c>
      <c r="F229" s="205">
        <v>1</v>
      </c>
      <c r="G229" s="205">
        <v>1</v>
      </c>
      <c r="H229" s="205">
        <v>1</v>
      </c>
      <c r="I229" s="205">
        <v>1</v>
      </c>
      <c r="J229" s="205">
        <v>1</v>
      </c>
      <c r="K229" s="55">
        <v>300</v>
      </c>
      <c r="L229" s="55">
        <v>2000</v>
      </c>
      <c r="M229" s="55">
        <v>300</v>
      </c>
      <c r="N229" s="178">
        <v>4600</v>
      </c>
      <c r="O229" s="178">
        <f t="shared" si="14"/>
        <v>0.66</v>
      </c>
      <c r="P229" s="178">
        <v>6</v>
      </c>
      <c r="Q229" s="55">
        <v>300</v>
      </c>
      <c r="R229" s="55">
        <v>3000</v>
      </c>
      <c r="S229" s="55">
        <v>300</v>
      </c>
      <c r="T229" s="55">
        <v>5500</v>
      </c>
      <c r="U229" s="55">
        <f t="shared" si="15"/>
        <v>1.3</v>
      </c>
      <c r="V229" s="55">
        <v>11.8</v>
      </c>
      <c r="W229" s="55">
        <v>300</v>
      </c>
      <c r="X229" s="178">
        <v>3500</v>
      </c>
      <c r="Y229" s="55">
        <v>300</v>
      </c>
      <c r="Z229" s="178">
        <v>5500</v>
      </c>
      <c r="AA229" s="55">
        <f t="shared" si="16"/>
        <v>1.93</v>
      </c>
      <c r="AB229" s="55">
        <v>17.5</v>
      </c>
    </row>
    <row r="230" spans="1:28" ht="12.75">
      <c r="A230" s="55" t="s">
        <v>398</v>
      </c>
      <c r="B230" s="55" t="s">
        <v>397</v>
      </c>
      <c r="C230" s="55">
        <v>0.25</v>
      </c>
      <c r="D230" s="55">
        <v>0.5</v>
      </c>
      <c r="E230" s="205">
        <v>1</v>
      </c>
      <c r="F230" s="205">
        <v>1</v>
      </c>
      <c r="G230" s="205">
        <v>1</v>
      </c>
      <c r="H230" s="205">
        <v>1</v>
      </c>
      <c r="I230" s="205">
        <v>1</v>
      </c>
      <c r="J230" s="205">
        <v>1</v>
      </c>
      <c r="K230" s="55">
        <v>300</v>
      </c>
      <c r="L230" s="55">
        <v>2000</v>
      </c>
      <c r="M230" s="55">
        <v>300</v>
      </c>
      <c r="N230" s="178">
        <v>2800</v>
      </c>
      <c r="O230" s="178">
        <f t="shared" si="14"/>
        <v>1.1</v>
      </c>
      <c r="P230" s="178">
        <v>4.4</v>
      </c>
      <c r="Q230" s="55">
        <v>300</v>
      </c>
      <c r="R230" s="55">
        <v>3000</v>
      </c>
      <c r="S230" s="55">
        <v>300</v>
      </c>
      <c r="T230" s="55">
        <v>5500</v>
      </c>
      <c r="U230" s="55">
        <f t="shared" si="15"/>
        <v>1.93</v>
      </c>
      <c r="V230" s="55">
        <v>7.7</v>
      </c>
      <c r="W230" s="55">
        <v>300</v>
      </c>
      <c r="X230" s="178">
        <v>3500</v>
      </c>
      <c r="Y230" s="55">
        <v>300</v>
      </c>
      <c r="Z230" s="55">
        <v>5200</v>
      </c>
      <c r="AA230" s="55">
        <f t="shared" si="16"/>
        <v>3.48</v>
      </c>
      <c r="AB230" s="55">
        <v>13.9</v>
      </c>
    </row>
    <row r="231" spans="1:28" ht="12.75">
      <c r="A231" s="55" t="s">
        <v>396</v>
      </c>
      <c r="B231" s="55" t="s">
        <v>395</v>
      </c>
      <c r="C231" s="55">
        <v>0.25</v>
      </c>
      <c r="D231" s="55">
        <v>0.5</v>
      </c>
      <c r="E231" s="205">
        <v>1</v>
      </c>
      <c r="F231" s="205">
        <v>1</v>
      </c>
      <c r="G231" s="205">
        <v>1</v>
      </c>
      <c r="H231" s="205">
        <v>1</v>
      </c>
      <c r="I231" s="205">
        <v>1</v>
      </c>
      <c r="J231" s="205">
        <v>1</v>
      </c>
      <c r="K231" s="55">
        <v>300</v>
      </c>
      <c r="L231" s="55">
        <v>2000</v>
      </c>
      <c r="M231" s="55">
        <v>300</v>
      </c>
      <c r="N231" s="178">
        <v>2800</v>
      </c>
      <c r="O231" s="178">
        <f t="shared" si="14"/>
        <v>1.1</v>
      </c>
      <c r="P231" s="178">
        <v>4.4</v>
      </c>
      <c r="Q231" s="55">
        <v>300</v>
      </c>
      <c r="R231" s="55">
        <v>3000</v>
      </c>
      <c r="S231" s="55">
        <v>300</v>
      </c>
      <c r="T231" s="55">
        <v>5500</v>
      </c>
      <c r="U231" s="55">
        <f t="shared" si="15"/>
        <v>1.93</v>
      </c>
      <c r="V231" s="55">
        <v>7.7</v>
      </c>
      <c r="W231" s="55">
        <v>300</v>
      </c>
      <c r="X231" s="178">
        <v>3500</v>
      </c>
      <c r="Y231" s="55">
        <v>300</v>
      </c>
      <c r="Z231" s="55">
        <v>5200</v>
      </c>
      <c r="AA231" s="55">
        <f t="shared" si="16"/>
        <v>3.48</v>
      </c>
      <c r="AB231" s="55">
        <v>13.9</v>
      </c>
    </row>
    <row r="232" spans="1:28" ht="12.75">
      <c r="A232" s="55" t="s">
        <v>394</v>
      </c>
      <c r="B232" s="55" t="s">
        <v>393</v>
      </c>
      <c r="C232" s="55">
        <v>0.25</v>
      </c>
      <c r="D232" s="55">
        <v>0.5</v>
      </c>
      <c r="E232" s="205">
        <v>1</v>
      </c>
      <c r="F232" s="205">
        <v>1</v>
      </c>
      <c r="G232" s="205">
        <v>1</v>
      </c>
      <c r="H232" s="205">
        <v>1</v>
      </c>
      <c r="I232" s="205">
        <v>1</v>
      </c>
      <c r="J232" s="205">
        <v>1</v>
      </c>
      <c r="K232" s="55">
        <v>300</v>
      </c>
      <c r="L232" s="55">
        <v>2000</v>
      </c>
      <c r="M232" s="55">
        <v>300</v>
      </c>
      <c r="N232" s="178">
        <v>2800</v>
      </c>
      <c r="O232" s="178">
        <f t="shared" si="14"/>
        <v>1.1</v>
      </c>
      <c r="P232" s="178">
        <v>4.4</v>
      </c>
      <c r="Q232" s="55">
        <v>300</v>
      </c>
      <c r="R232" s="55">
        <v>3000</v>
      </c>
      <c r="S232" s="55">
        <v>300</v>
      </c>
      <c r="T232" s="55">
        <v>5500</v>
      </c>
      <c r="U232" s="55">
        <f t="shared" si="15"/>
        <v>1.93</v>
      </c>
      <c r="V232" s="55">
        <v>7.7</v>
      </c>
      <c r="W232" s="55">
        <v>300</v>
      </c>
      <c r="X232" s="178">
        <v>3500</v>
      </c>
      <c r="Y232" s="55">
        <v>300</v>
      </c>
      <c r="Z232" s="55">
        <v>5200</v>
      </c>
      <c r="AA232" s="55">
        <f t="shared" si="16"/>
        <v>3.48</v>
      </c>
      <c r="AB232" s="55">
        <v>13.9</v>
      </c>
    </row>
    <row r="233" spans="1:28" ht="12.75">
      <c r="A233" s="55" t="s">
        <v>400</v>
      </c>
      <c r="B233" s="55" t="s">
        <v>399</v>
      </c>
      <c r="C233" s="55">
        <v>0.25</v>
      </c>
      <c r="D233" s="55">
        <v>0.5</v>
      </c>
      <c r="E233" s="205">
        <v>1</v>
      </c>
      <c r="F233" s="205">
        <v>1</v>
      </c>
      <c r="G233" s="205">
        <v>1</v>
      </c>
      <c r="H233" s="205">
        <v>1</v>
      </c>
      <c r="I233" s="205">
        <v>1</v>
      </c>
      <c r="J233" s="205">
        <v>1</v>
      </c>
      <c r="K233" s="55">
        <v>300</v>
      </c>
      <c r="L233" s="55">
        <v>2000</v>
      </c>
      <c r="M233" s="55">
        <v>300</v>
      </c>
      <c r="N233" s="178">
        <v>2800</v>
      </c>
      <c r="O233" s="178">
        <f t="shared" si="14"/>
        <v>1.1</v>
      </c>
      <c r="P233" s="178">
        <v>4.4</v>
      </c>
      <c r="Q233" s="55">
        <v>300</v>
      </c>
      <c r="R233" s="55">
        <v>3000</v>
      </c>
      <c r="S233" s="55">
        <v>300</v>
      </c>
      <c r="T233" s="55">
        <v>5500</v>
      </c>
      <c r="U233" s="55">
        <f t="shared" si="15"/>
        <v>1.93</v>
      </c>
      <c r="V233" s="55">
        <v>7.7</v>
      </c>
      <c r="W233" s="55">
        <v>300</v>
      </c>
      <c r="X233" s="178">
        <v>3500</v>
      </c>
      <c r="Y233" s="55">
        <v>300</v>
      </c>
      <c r="Z233" s="55">
        <v>5200</v>
      </c>
      <c r="AA233" s="55">
        <f t="shared" si="16"/>
        <v>3.48</v>
      </c>
      <c r="AB233" s="55">
        <v>13.9</v>
      </c>
    </row>
    <row r="234" spans="1:28" ht="12.75">
      <c r="A234" s="55" t="s">
        <v>404</v>
      </c>
      <c r="B234" s="55" t="s">
        <v>403</v>
      </c>
      <c r="C234" s="55">
        <v>0.25</v>
      </c>
      <c r="D234" s="55">
        <v>0.5</v>
      </c>
      <c r="E234" s="205">
        <v>1</v>
      </c>
      <c r="F234" s="205">
        <v>1</v>
      </c>
      <c r="G234" s="205">
        <v>1</v>
      </c>
      <c r="H234" s="205">
        <v>1</v>
      </c>
      <c r="I234" s="205">
        <v>1</v>
      </c>
      <c r="J234" s="205">
        <v>1</v>
      </c>
      <c r="K234" s="55">
        <v>300</v>
      </c>
      <c r="L234" s="55">
        <v>2000</v>
      </c>
      <c r="M234" s="55">
        <v>300</v>
      </c>
      <c r="N234" s="178">
        <v>2800</v>
      </c>
      <c r="O234" s="178">
        <f t="shared" si="14"/>
        <v>1.1</v>
      </c>
      <c r="P234" s="178">
        <v>4.4</v>
      </c>
      <c r="Q234" s="55">
        <v>300</v>
      </c>
      <c r="R234" s="55">
        <v>3000</v>
      </c>
      <c r="S234" s="55">
        <v>300</v>
      </c>
      <c r="T234" s="55">
        <v>5500</v>
      </c>
      <c r="U234" s="55">
        <f t="shared" si="15"/>
        <v>1.93</v>
      </c>
      <c r="V234" s="55">
        <v>7.7</v>
      </c>
      <c r="W234" s="55">
        <v>300</v>
      </c>
      <c r="X234" s="178">
        <v>3500</v>
      </c>
      <c r="Y234" s="55">
        <v>300</v>
      </c>
      <c r="Z234" s="55">
        <v>5200</v>
      </c>
      <c r="AA234" s="55">
        <f t="shared" si="16"/>
        <v>3.48</v>
      </c>
      <c r="AB234" s="55">
        <v>13.9</v>
      </c>
    </row>
    <row r="235" spans="1:28" ht="12.75">
      <c r="A235" s="55" t="s">
        <v>402</v>
      </c>
      <c r="B235" s="55" t="s">
        <v>401</v>
      </c>
      <c r="C235" s="55">
        <v>0.25</v>
      </c>
      <c r="D235" s="55">
        <v>0.5</v>
      </c>
      <c r="E235" s="205">
        <v>1</v>
      </c>
      <c r="F235" s="205">
        <v>1</v>
      </c>
      <c r="G235" s="205">
        <v>1</v>
      </c>
      <c r="H235" s="205">
        <v>1</v>
      </c>
      <c r="I235" s="205">
        <v>1</v>
      </c>
      <c r="J235" s="205">
        <v>1</v>
      </c>
      <c r="K235" s="55">
        <v>300</v>
      </c>
      <c r="L235" s="55">
        <v>2000</v>
      </c>
      <c r="M235" s="55">
        <v>300</v>
      </c>
      <c r="N235" s="178">
        <v>2800</v>
      </c>
      <c r="O235" s="178">
        <f aca="true" t="shared" si="17" ref="O235:O262">ROUNDUP(P235*C235,2)</f>
        <v>1.1</v>
      </c>
      <c r="P235" s="178">
        <v>4.4</v>
      </c>
      <c r="Q235" s="55">
        <v>300</v>
      </c>
      <c r="R235" s="55">
        <v>3000</v>
      </c>
      <c r="S235" s="55">
        <v>300</v>
      </c>
      <c r="T235" s="55">
        <v>5500</v>
      </c>
      <c r="U235" s="55">
        <f aca="true" t="shared" si="18" ref="U235:U301">ROUNDUP(V235*C235,2)</f>
        <v>1.93</v>
      </c>
      <c r="V235" s="55">
        <v>7.7</v>
      </c>
      <c r="W235" s="55">
        <v>300</v>
      </c>
      <c r="X235" s="178">
        <v>3500</v>
      </c>
      <c r="Y235" s="55">
        <v>300</v>
      </c>
      <c r="Z235" s="55">
        <v>5200</v>
      </c>
      <c r="AA235" s="55">
        <f t="shared" si="16"/>
        <v>3.48</v>
      </c>
      <c r="AB235" s="55">
        <v>13.9</v>
      </c>
    </row>
    <row r="236" spans="1:28" ht="12.75">
      <c r="A236" s="55" t="s">
        <v>124</v>
      </c>
      <c r="B236" s="55" t="s">
        <v>206</v>
      </c>
      <c r="C236" s="55">
        <v>0.23</v>
      </c>
      <c r="D236" s="55">
        <v>0.26</v>
      </c>
      <c r="E236" s="205">
        <v>1</v>
      </c>
      <c r="F236" s="205">
        <v>1</v>
      </c>
      <c r="G236" s="205">
        <v>1</v>
      </c>
      <c r="H236" s="205">
        <v>1</v>
      </c>
      <c r="I236" s="205">
        <v>1</v>
      </c>
      <c r="J236" s="205">
        <v>1</v>
      </c>
      <c r="K236" s="55">
        <v>300</v>
      </c>
      <c r="L236" s="55">
        <v>2000</v>
      </c>
      <c r="M236" s="55">
        <v>300</v>
      </c>
      <c r="N236" s="178">
        <v>4600</v>
      </c>
      <c r="O236" s="178">
        <f t="shared" si="17"/>
        <v>1.02</v>
      </c>
      <c r="P236" s="178">
        <v>4.4</v>
      </c>
      <c r="Q236" s="55">
        <v>300</v>
      </c>
      <c r="R236" s="55">
        <v>3000</v>
      </c>
      <c r="S236" s="55">
        <v>300</v>
      </c>
      <c r="T236" s="55">
        <v>5500</v>
      </c>
      <c r="U236" s="55">
        <f t="shared" si="18"/>
        <v>1.78</v>
      </c>
      <c r="V236" s="55">
        <v>7.7</v>
      </c>
      <c r="W236" s="55">
        <v>300</v>
      </c>
      <c r="X236" s="178">
        <v>3500</v>
      </c>
      <c r="Y236" s="55">
        <v>300</v>
      </c>
      <c r="Z236" s="55">
        <v>5500</v>
      </c>
      <c r="AA236" s="55">
        <f t="shared" si="16"/>
        <v>3.1999999999999997</v>
      </c>
      <c r="AB236" s="55">
        <v>13.9</v>
      </c>
    </row>
    <row r="237" spans="1:28" ht="12.75">
      <c r="A237" s="55" t="s">
        <v>125</v>
      </c>
      <c r="B237" s="55" t="s">
        <v>207</v>
      </c>
      <c r="C237" s="55">
        <v>0.23</v>
      </c>
      <c r="D237" s="55">
        <v>0.26</v>
      </c>
      <c r="E237" s="205">
        <v>1</v>
      </c>
      <c r="F237" s="205">
        <v>1</v>
      </c>
      <c r="G237" s="205">
        <v>1</v>
      </c>
      <c r="H237" s="205">
        <v>1</v>
      </c>
      <c r="I237" s="205">
        <v>1</v>
      </c>
      <c r="J237" s="205">
        <v>1</v>
      </c>
      <c r="K237" s="55">
        <v>300</v>
      </c>
      <c r="L237" s="55">
        <v>2000</v>
      </c>
      <c r="M237" s="55">
        <v>300</v>
      </c>
      <c r="N237" s="178">
        <v>4600</v>
      </c>
      <c r="O237" s="178">
        <f t="shared" si="17"/>
        <v>1.02</v>
      </c>
      <c r="P237" s="178">
        <v>4.4</v>
      </c>
      <c r="Q237" s="55">
        <v>300</v>
      </c>
      <c r="R237" s="55">
        <v>3000</v>
      </c>
      <c r="S237" s="55">
        <v>300</v>
      </c>
      <c r="T237" s="55">
        <v>5500</v>
      </c>
      <c r="U237" s="55">
        <f t="shared" si="18"/>
        <v>1.78</v>
      </c>
      <c r="V237" s="55">
        <v>7.7</v>
      </c>
      <c r="W237" s="55">
        <v>300</v>
      </c>
      <c r="X237" s="178">
        <v>3500</v>
      </c>
      <c r="Y237" s="55">
        <v>300</v>
      </c>
      <c r="Z237" s="55">
        <v>5500</v>
      </c>
      <c r="AA237" s="55">
        <f t="shared" si="16"/>
        <v>3.1999999999999997</v>
      </c>
      <c r="AB237" s="55">
        <v>13.9</v>
      </c>
    </row>
    <row r="238" spans="1:28" ht="12.75">
      <c r="A238" s="55" t="s">
        <v>126</v>
      </c>
      <c r="B238" s="55" t="s">
        <v>208</v>
      </c>
      <c r="C238" s="55">
        <v>0.23</v>
      </c>
      <c r="D238" s="55">
        <v>0.26</v>
      </c>
      <c r="E238" s="205">
        <v>1</v>
      </c>
      <c r="F238" s="205">
        <v>1</v>
      </c>
      <c r="G238" s="205">
        <v>1</v>
      </c>
      <c r="H238" s="205">
        <v>1</v>
      </c>
      <c r="I238" s="205">
        <v>1</v>
      </c>
      <c r="J238" s="205">
        <v>1</v>
      </c>
      <c r="K238" s="55">
        <v>300</v>
      </c>
      <c r="L238" s="55">
        <v>2000</v>
      </c>
      <c r="M238" s="55">
        <v>300</v>
      </c>
      <c r="N238" s="178">
        <v>4600</v>
      </c>
      <c r="O238" s="178">
        <f t="shared" si="17"/>
        <v>1.02</v>
      </c>
      <c r="P238" s="178">
        <v>4.4</v>
      </c>
      <c r="Q238" s="55">
        <v>300</v>
      </c>
      <c r="R238" s="55">
        <v>3000</v>
      </c>
      <c r="S238" s="55">
        <v>300</v>
      </c>
      <c r="T238" s="55">
        <v>5500</v>
      </c>
      <c r="U238" s="55">
        <f t="shared" si="18"/>
        <v>1.78</v>
      </c>
      <c r="V238" s="55">
        <v>7.7</v>
      </c>
      <c r="W238" s="55">
        <v>300</v>
      </c>
      <c r="X238" s="178">
        <v>3500</v>
      </c>
      <c r="Y238" s="55">
        <v>300</v>
      </c>
      <c r="Z238" s="55">
        <v>5500</v>
      </c>
      <c r="AA238" s="55">
        <f t="shared" si="16"/>
        <v>3.1999999999999997</v>
      </c>
      <c r="AB238" s="55">
        <v>13.9</v>
      </c>
    </row>
    <row r="239" spans="1:28" ht="12.75">
      <c r="A239" s="55" t="s">
        <v>127</v>
      </c>
      <c r="B239" s="55" t="s">
        <v>209</v>
      </c>
      <c r="C239" s="55">
        <v>0.23</v>
      </c>
      <c r="D239" s="55">
        <v>0.26</v>
      </c>
      <c r="E239" s="205">
        <v>1</v>
      </c>
      <c r="F239" s="205">
        <v>1</v>
      </c>
      <c r="G239" s="205">
        <v>1</v>
      </c>
      <c r="H239" s="205">
        <v>1</v>
      </c>
      <c r="I239" s="205">
        <v>1</v>
      </c>
      <c r="J239" s="205">
        <v>1</v>
      </c>
      <c r="K239" s="55">
        <v>300</v>
      </c>
      <c r="L239" s="55">
        <v>2000</v>
      </c>
      <c r="M239" s="55">
        <v>300</v>
      </c>
      <c r="N239" s="178">
        <v>4600</v>
      </c>
      <c r="O239" s="178">
        <f t="shared" si="17"/>
        <v>1.02</v>
      </c>
      <c r="P239" s="178">
        <v>4.4</v>
      </c>
      <c r="Q239" s="55">
        <v>300</v>
      </c>
      <c r="R239" s="55">
        <v>3000</v>
      </c>
      <c r="S239" s="55">
        <v>300</v>
      </c>
      <c r="T239" s="55">
        <v>5500</v>
      </c>
      <c r="U239" s="55">
        <f t="shared" si="18"/>
        <v>1.78</v>
      </c>
      <c r="V239" s="55">
        <v>7.7</v>
      </c>
      <c r="W239" s="55">
        <v>300</v>
      </c>
      <c r="X239" s="178">
        <v>3500</v>
      </c>
      <c r="Y239" s="55">
        <v>300</v>
      </c>
      <c r="Z239" s="55">
        <v>5500</v>
      </c>
      <c r="AA239" s="55">
        <f t="shared" si="16"/>
        <v>3.1999999999999997</v>
      </c>
      <c r="AB239" s="55">
        <v>13.9</v>
      </c>
    </row>
    <row r="240" spans="1:28" ht="12.75">
      <c r="A240" s="55" t="s">
        <v>477</v>
      </c>
      <c r="B240" s="55" t="s">
        <v>476</v>
      </c>
      <c r="C240" s="55">
        <v>0.12</v>
      </c>
      <c r="D240" s="55">
        <v>0.4</v>
      </c>
      <c r="E240" s="205">
        <v>1</v>
      </c>
      <c r="F240" s="205">
        <v>1</v>
      </c>
      <c r="G240" s="205">
        <v>1</v>
      </c>
      <c r="H240" s="205">
        <v>1</v>
      </c>
      <c r="I240" s="205">
        <v>1</v>
      </c>
      <c r="J240" s="205">
        <v>1</v>
      </c>
      <c r="K240" s="55">
        <v>300</v>
      </c>
      <c r="L240" s="55">
        <v>2000</v>
      </c>
      <c r="M240" s="55">
        <v>300</v>
      </c>
      <c r="N240" s="178">
        <v>2800</v>
      </c>
      <c r="O240" s="178">
        <f t="shared" si="17"/>
        <v>0.72</v>
      </c>
      <c r="P240" s="178">
        <v>6</v>
      </c>
      <c r="Q240" s="55">
        <v>300</v>
      </c>
      <c r="R240" s="55">
        <v>3000</v>
      </c>
      <c r="S240" s="55">
        <v>300</v>
      </c>
      <c r="T240" s="55">
        <v>5500</v>
      </c>
      <c r="U240" s="55">
        <f t="shared" si="18"/>
        <v>1.42</v>
      </c>
      <c r="V240" s="55">
        <v>11.8</v>
      </c>
      <c r="W240" s="55">
        <v>300</v>
      </c>
      <c r="X240" s="178">
        <v>3500</v>
      </c>
      <c r="Y240" s="55">
        <v>300</v>
      </c>
      <c r="Z240" s="178">
        <v>5200</v>
      </c>
      <c r="AA240" s="55">
        <f t="shared" si="16"/>
        <v>2.1</v>
      </c>
      <c r="AB240" s="55">
        <v>17.5</v>
      </c>
    </row>
    <row r="241" spans="1:28" ht="12.75">
      <c r="A241" s="55" t="s">
        <v>487</v>
      </c>
      <c r="B241" s="55" t="s">
        <v>486</v>
      </c>
      <c r="C241" s="55">
        <v>0.12</v>
      </c>
      <c r="D241" s="55">
        <v>0.4</v>
      </c>
      <c r="E241" s="205">
        <v>1</v>
      </c>
      <c r="F241" s="205">
        <v>1</v>
      </c>
      <c r="G241" s="205">
        <v>1</v>
      </c>
      <c r="H241" s="205">
        <v>1</v>
      </c>
      <c r="I241" s="205">
        <v>1</v>
      </c>
      <c r="J241" s="205">
        <v>1</v>
      </c>
      <c r="K241" s="55">
        <v>300</v>
      </c>
      <c r="L241" s="55">
        <v>2000</v>
      </c>
      <c r="M241" s="55">
        <v>300</v>
      </c>
      <c r="N241" s="178">
        <v>2800</v>
      </c>
      <c r="O241" s="178">
        <f t="shared" si="17"/>
        <v>0.72</v>
      </c>
      <c r="P241" s="178">
        <v>6</v>
      </c>
      <c r="Q241" s="55">
        <v>300</v>
      </c>
      <c r="R241" s="55">
        <v>3000</v>
      </c>
      <c r="S241" s="55">
        <v>300</v>
      </c>
      <c r="T241" s="55">
        <v>5500</v>
      </c>
      <c r="U241" s="55">
        <f t="shared" si="18"/>
        <v>1.42</v>
      </c>
      <c r="V241" s="55">
        <v>11.8</v>
      </c>
      <c r="W241" s="55">
        <v>300</v>
      </c>
      <c r="X241" s="178">
        <v>3500</v>
      </c>
      <c r="Y241" s="55">
        <v>300</v>
      </c>
      <c r="Z241" s="178">
        <v>5200</v>
      </c>
      <c r="AA241" s="55">
        <f t="shared" si="16"/>
        <v>2.1</v>
      </c>
      <c r="AB241" s="55">
        <v>17.5</v>
      </c>
    </row>
    <row r="242" spans="1:28" ht="12.75">
      <c r="A242" s="55" t="s">
        <v>489</v>
      </c>
      <c r="B242" s="55" t="s">
        <v>488</v>
      </c>
      <c r="C242" s="55">
        <v>0.12</v>
      </c>
      <c r="D242" s="55">
        <v>0.4</v>
      </c>
      <c r="E242" s="205">
        <v>1</v>
      </c>
      <c r="F242" s="205">
        <v>1</v>
      </c>
      <c r="G242" s="205">
        <v>1</v>
      </c>
      <c r="H242" s="205">
        <v>1</v>
      </c>
      <c r="I242" s="205">
        <v>1</v>
      </c>
      <c r="J242" s="205">
        <v>1</v>
      </c>
      <c r="K242" s="55">
        <v>300</v>
      </c>
      <c r="L242" s="55">
        <v>2000</v>
      </c>
      <c r="M242" s="55">
        <v>300</v>
      </c>
      <c r="N242" s="178">
        <v>2800</v>
      </c>
      <c r="O242" s="178">
        <f t="shared" si="17"/>
        <v>0.72</v>
      </c>
      <c r="P242" s="178">
        <v>6</v>
      </c>
      <c r="Q242" s="55">
        <v>300</v>
      </c>
      <c r="R242" s="55">
        <v>3000</v>
      </c>
      <c r="S242" s="55">
        <v>300</v>
      </c>
      <c r="T242" s="55">
        <v>5500</v>
      </c>
      <c r="U242" s="55">
        <f t="shared" si="18"/>
        <v>1.42</v>
      </c>
      <c r="V242" s="55">
        <v>11.8</v>
      </c>
      <c r="W242" s="55">
        <v>300</v>
      </c>
      <c r="X242" s="178">
        <v>3500</v>
      </c>
      <c r="Y242" s="55">
        <v>300</v>
      </c>
      <c r="Z242" s="178">
        <v>5200</v>
      </c>
      <c r="AA242" s="55">
        <f t="shared" si="16"/>
        <v>2.1</v>
      </c>
      <c r="AB242" s="55">
        <v>17.5</v>
      </c>
    </row>
    <row r="243" spans="1:28" ht="12.75">
      <c r="A243" s="55" t="s">
        <v>491</v>
      </c>
      <c r="B243" s="55" t="s">
        <v>490</v>
      </c>
      <c r="C243" s="55">
        <v>0.12</v>
      </c>
      <c r="D243" s="55">
        <v>0.4</v>
      </c>
      <c r="E243" s="205">
        <v>1</v>
      </c>
      <c r="F243" s="205">
        <v>1</v>
      </c>
      <c r="G243" s="205">
        <v>1</v>
      </c>
      <c r="H243" s="205">
        <v>1</v>
      </c>
      <c r="I243" s="205">
        <v>1</v>
      </c>
      <c r="J243" s="205">
        <v>1</v>
      </c>
      <c r="K243" s="55">
        <v>300</v>
      </c>
      <c r="L243" s="55">
        <v>2000</v>
      </c>
      <c r="M243" s="55">
        <v>300</v>
      </c>
      <c r="N243" s="178">
        <v>2800</v>
      </c>
      <c r="O243" s="178">
        <f t="shared" si="17"/>
        <v>0.72</v>
      </c>
      <c r="P243" s="178">
        <v>6</v>
      </c>
      <c r="Q243" s="55">
        <v>300</v>
      </c>
      <c r="R243" s="55">
        <v>3000</v>
      </c>
      <c r="S243" s="55">
        <v>300</v>
      </c>
      <c r="T243" s="55">
        <v>5500</v>
      </c>
      <c r="U243" s="55">
        <f t="shared" si="18"/>
        <v>1.42</v>
      </c>
      <c r="V243" s="55">
        <v>11.8</v>
      </c>
      <c r="W243" s="55">
        <v>300</v>
      </c>
      <c r="X243" s="178">
        <v>3500</v>
      </c>
      <c r="Y243" s="55">
        <v>300</v>
      </c>
      <c r="Z243" s="178">
        <v>5200</v>
      </c>
      <c r="AA243" s="55">
        <f t="shared" si="16"/>
        <v>2.1</v>
      </c>
      <c r="AB243" s="55">
        <v>17.5</v>
      </c>
    </row>
    <row r="244" spans="1:28" ht="12.75">
      <c r="A244" s="55" t="s">
        <v>479</v>
      </c>
      <c r="B244" s="55" t="s">
        <v>478</v>
      </c>
      <c r="C244" s="55">
        <v>0.12</v>
      </c>
      <c r="D244" s="55">
        <v>0.4</v>
      </c>
      <c r="E244" s="205">
        <v>1</v>
      </c>
      <c r="F244" s="205">
        <v>1</v>
      </c>
      <c r="G244" s="205">
        <v>1</v>
      </c>
      <c r="H244" s="205">
        <v>1</v>
      </c>
      <c r="I244" s="205">
        <v>1</v>
      </c>
      <c r="J244" s="205">
        <v>1</v>
      </c>
      <c r="K244" s="55">
        <v>300</v>
      </c>
      <c r="L244" s="55">
        <v>2000</v>
      </c>
      <c r="M244" s="55">
        <v>300</v>
      </c>
      <c r="N244" s="178">
        <v>2800</v>
      </c>
      <c r="O244" s="178">
        <f t="shared" si="17"/>
        <v>0.72</v>
      </c>
      <c r="P244" s="178">
        <v>6</v>
      </c>
      <c r="Q244" s="55">
        <v>300</v>
      </c>
      <c r="R244" s="55">
        <v>3000</v>
      </c>
      <c r="S244" s="55">
        <v>300</v>
      </c>
      <c r="T244" s="55">
        <v>5500</v>
      </c>
      <c r="U244" s="55">
        <f t="shared" si="18"/>
        <v>1.42</v>
      </c>
      <c r="V244" s="55">
        <v>11.8</v>
      </c>
      <c r="W244" s="55">
        <v>300</v>
      </c>
      <c r="X244" s="178">
        <v>3500</v>
      </c>
      <c r="Y244" s="55">
        <v>300</v>
      </c>
      <c r="Z244" s="178">
        <v>5200</v>
      </c>
      <c r="AA244" s="55">
        <f t="shared" si="16"/>
        <v>2.1</v>
      </c>
      <c r="AB244" s="55">
        <v>17.5</v>
      </c>
    </row>
    <row r="245" spans="1:28" ht="12.75">
      <c r="A245" s="55" t="s">
        <v>481</v>
      </c>
      <c r="B245" s="55" t="s">
        <v>480</v>
      </c>
      <c r="C245" s="55">
        <v>0.12</v>
      </c>
      <c r="D245" s="55">
        <v>0.4</v>
      </c>
      <c r="E245" s="205">
        <v>1</v>
      </c>
      <c r="F245" s="205">
        <v>1</v>
      </c>
      <c r="G245" s="205">
        <v>1</v>
      </c>
      <c r="H245" s="205">
        <v>1</v>
      </c>
      <c r="I245" s="205">
        <v>1</v>
      </c>
      <c r="J245" s="205">
        <v>1</v>
      </c>
      <c r="K245" s="55">
        <v>300</v>
      </c>
      <c r="L245" s="55">
        <v>2000</v>
      </c>
      <c r="M245" s="55">
        <v>300</v>
      </c>
      <c r="N245" s="178">
        <v>2800</v>
      </c>
      <c r="O245" s="178">
        <f t="shared" si="17"/>
        <v>0.72</v>
      </c>
      <c r="P245" s="178">
        <v>6</v>
      </c>
      <c r="Q245" s="55">
        <v>300</v>
      </c>
      <c r="R245" s="55">
        <v>3000</v>
      </c>
      <c r="S245" s="55">
        <v>300</v>
      </c>
      <c r="T245" s="55">
        <v>5500</v>
      </c>
      <c r="U245" s="55">
        <f t="shared" si="18"/>
        <v>1.42</v>
      </c>
      <c r="V245" s="55">
        <v>11.8</v>
      </c>
      <c r="W245" s="55">
        <v>300</v>
      </c>
      <c r="X245" s="178">
        <v>3500</v>
      </c>
      <c r="Y245" s="55">
        <v>300</v>
      </c>
      <c r="Z245" s="178">
        <v>5200</v>
      </c>
      <c r="AA245" s="55">
        <f t="shared" si="16"/>
        <v>2.1</v>
      </c>
      <c r="AB245" s="55">
        <v>17.5</v>
      </c>
    </row>
    <row r="246" spans="1:28" ht="12.75">
      <c r="A246" s="55" t="s">
        <v>485</v>
      </c>
      <c r="B246" s="55" t="s">
        <v>484</v>
      </c>
      <c r="C246" s="55">
        <v>0.12</v>
      </c>
      <c r="D246" s="55">
        <v>0.4</v>
      </c>
      <c r="E246" s="205">
        <v>1</v>
      </c>
      <c r="F246" s="205">
        <v>1</v>
      </c>
      <c r="G246" s="205">
        <v>1</v>
      </c>
      <c r="H246" s="205">
        <v>1</v>
      </c>
      <c r="I246" s="205">
        <v>1</v>
      </c>
      <c r="J246" s="205">
        <v>1</v>
      </c>
      <c r="K246" s="55">
        <v>300</v>
      </c>
      <c r="L246" s="55">
        <v>2000</v>
      </c>
      <c r="M246" s="55">
        <v>300</v>
      </c>
      <c r="N246" s="178">
        <v>2800</v>
      </c>
      <c r="O246" s="178">
        <f t="shared" si="17"/>
        <v>0.72</v>
      </c>
      <c r="P246" s="178">
        <v>6</v>
      </c>
      <c r="Q246" s="55">
        <v>300</v>
      </c>
      <c r="R246" s="55">
        <v>3000</v>
      </c>
      <c r="S246" s="55">
        <v>300</v>
      </c>
      <c r="T246" s="55">
        <v>5500</v>
      </c>
      <c r="U246" s="55">
        <f t="shared" si="18"/>
        <v>1.42</v>
      </c>
      <c r="V246" s="55">
        <v>11.8</v>
      </c>
      <c r="W246" s="55">
        <v>300</v>
      </c>
      <c r="X246" s="178">
        <v>3500</v>
      </c>
      <c r="Y246" s="55">
        <v>300</v>
      </c>
      <c r="Z246" s="178">
        <v>5200</v>
      </c>
      <c r="AA246" s="55">
        <f t="shared" si="16"/>
        <v>2.1</v>
      </c>
      <c r="AB246" s="55">
        <v>17.5</v>
      </c>
    </row>
    <row r="247" spans="1:28" ht="12.75">
      <c r="A247" s="55" t="s">
        <v>483</v>
      </c>
      <c r="B247" s="55" t="s">
        <v>482</v>
      </c>
      <c r="C247" s="55">
        <v>0.12</v>
      </c>
      <c r="D247" s="55">
        <v>0.4</v>
      </c>
      <c r="E247" s="205">
        <v>1</v>
      </c>
      <c r="F247" s="205">
        <v>1</v>
      </c>
      <c r="G247" s="205">
        <v>1</v>
      </c>
      <c r="H247" s="205">
        <v>1</v>
      </c>
      <c r="I247" s="205">
        <v>1</v>
      </c>
      <c r="J247" s="205">
        <v>1</v>
      </c>
      <c r="K247" s="55">
        <v>300</v>
      </c>
      <c r="L247" s="55">
        <v>2000</v>
      </c>
      <c r="M247" s="55">
        <v>300</v>
      </c>
      <c r="N247" s="178">
        <v>2800</v>
      </c>
      <c r="O247" s="178">
        <f t="shared" si="17"/>
        <v>0.72</v>
      </c>
      <c r="P247" s="178">
        <v>6</v>
      </c>
      <c r="Q247" s="55">
        <v>300</v>
      </c>
      <c r="R247" s="55">
        <v>3000</v>
      </c>
      <c r="S247" s="55">
        <v>300</v>
      </c>
      <c r="T247" s="55">
        <v>5500</v>
      </c>
      <c r="U247" s="55">
        <f t="shared" si="18"/>
        <v>1.42</v>
      </c>
      <c r="V247" s="55">
        <v>11.8</v>
      </c>
      <c r="W247" s="55">
        <v>300</v>
      </c>
      <c r="X247" s="178">
        <v>3500</v>
      </c>
      <c r="Y247" s="55">
        <v>300</v>
      </c>
      <c r="Z247" s="178">
        <v>5200</v>
      </c>
      <c r="AA247" s="55">
        <f t="shared" si="16"/>
        <v>2.1</v>
      </c>
      <c r="AB247" s="55">
        <v>17.5</v>
      </c>
    </row>
    <row r="248" spans="1:28" ht="12.75">
      <c r="A248" s="55" t="s">
        <v>128</v>
      </c>
      <c r="B248" s="55" t="s">
        <v>210</v>
      </c>
      <c r="C248" s="55">
        <v>0.27</v>
      </c>
      <c r="D248" s="55">
        <v>0.49</v>
      </c>
      <c r="E248" s="205">
        <v>1</v>
      </c>
      <c r="F248" s="205">
        <v>1</v>
      </c>
      <c r="G248" s="205">
        <v>1</v>
      </c>
      <c r="H248" s="205">
        <v>1</v>
      </c>
      <c r="I248" s="205">
        <v>1</v>
      </c>
      <c r="J248" s="205">
        <v>1</v>
      </c>
      <c r="K248" s="55">
        <v>300</v>
      </c>
      <c r="L248" s="55">
        <v>2000</v>
      </c>
      <c r="M248" s="55">
        <v>300</v>
      </c>
      <c r="N248" s="178">
        <v>2800</v>
      </c>
      <c r="O248" s="55">
        <f t="shared" si="17"/>
        <v>0.87</v>
      </c>
      <c r="P248" s="178">
        <v>3.2</v>
      </c>
      <c r="Q248" s="55">
        <v>300</v>
      </c>
      <c r="R248" s="55">
        <v>3000</v>
      </c>
      <c r="S248" s="55">
        <v>300</v>
      </c>
      <c r="T248" s="55">
        <v>5500</v>
      </c>
      <c r="U248" s="55">
        <f t="shared" si="18"/>
        <v>1.49</v>
      </c>
      <c r="V248" s="55">
        <v>5.5</v>
      </c>
      <c r="W248" s="55">
        <v>300</v>
      </c>
      <c r="X248" s="178">
        <v>3500</v>
      </c>
      <c r="Y248" s="55">
        <v>300</v>
      </c>
      <c r="Z248" s="55">
        <v>5200</v>
      </c>
      <c r="AA248" s="55">
        <f t="shared" si="16"/>
        <v>2.6799999999999997</v>
      </c>
      <c r="AB248" s="55">
        <v>9.9</v>
      </c>
    </row>
    <row r="249" spans="1:28" ht="12.75">
      <c r="A249" s="55" t="s">
        <v>129</v>
      </c>
      <c r="B249" s="55" t="s">
        <v>211</v>
      </c>
      <c r="C249" s="55">
        <v>0.27</v>
      </c>
      <c r="D249" s="55">
        <v>0.49</v>
      </c>
      <c r="E249" s="205">
        <v>1</v>
      </c>
      <c r="F249" s="205">
        <v>1</v>
      </c>
      <c r="G249" s="205">
        <v>1</v>
      </c>
      <c r="H249" s="205">
        <v>1</v>
      </c>
      <c r="I249" s="205">
        <v>1</v>
      </c>
      <c r="J249" s="205">
        <v>1</v>
      </c>
      <c r="K249" s="55">
        <v>300</v>
      </c>
      <c r="L249" s="55">
        <v>2000</v>
      </c>
      <c r="M249" s="55">
        <v>300</v>
      </c>
      <c r="N249" s="178">
        <v>2800</v>
      </c>
      <c r="O249" s="55">
        <f t="shared" si="17"/>
        <v>0.87</v>
      </c>
      <c r="P249" s="178">
        <v>3.2</v>
      </c>
      <c r="Q249" s="55">
        <v>300</v>
      </c>
      <c r="R249" s="55">
        <v>3000</v>
      </c>
      <c r="S249" s="55">
        <v>300</v>
      </c>
      <c r="T249" s="55">
        <v>5500</v>
      </c>
      <c r="U249" s="55">
        <f t="shared" si="18"/>
        <v>1.49</v>
      </c>
      <c r="V249" s="55">
        <v>5.5</v>
      </c>
      <c r="W249" s="55">
        <v>300</v>
      </c>
      <c r="X249" s="178">
        <v>3500</v>
      </c>
      <c r="Y249" s="55">
        <v>300</v>
      </c>
      <c r="Z249" s="55">
        <v>5200</v>
      </c>
      <c r="AA249" s="55">
        <f t="shared" si="16"/>
        <v>2.6799999999999997</v>
      </c>
      <c r="AB249" s="55">
        <v>9.9</v>
      </c>
    </row>
    <row r="250" spans="1:28" ht="12.75">
      <c r="A250" s="55" t="s">
        <v>130</v>
      </c>
      <c r="B250" s="55" t="s">
        <v>212</v>
      </c>
      <c r="C250" s="55">
        <v>0.27</v>
      </c>
      <c r="D250" s="55">
        <v>0.49</v>
      </c>
      <c r="E250" s="205">
        <v>1</v>
      </c>
      <c r="F250" s="205">
        <v>1</v>
      </c>
      <c r="G250" s="205">
        <v>1</v>
      </c>
      <c r="H250" s="205">
        <v>1</v>
      </c>
      <c r="I250" s="205">
        <v>1</v>
      </c>
      <c r="J250" s="205">
        <v>1</v>
      </c>
      <c r="K250" s="55">
        <v>300</v>
      </c>
      <c r="L250" s="55">
        <v>2000</v>
      </c>
      <c r="M250" s="55">
        <v>300</v>
      </c>
      <c r="N250" s="178">
        <v>2800</v>
      </c>
      <c r="O250" s="55">
        <f t="shared" si="17"/>
        <v>0.87</v>
      </c>
      <c r="P250" s="178">
        <v>3.2</v>
      </c>
      <c r="Q250" s="55">
        <v>300</v>
      </c>
      <c r="R250" s="55">
        <v>3000</v>
      </c>
      <c r="S250" s="55">
        <v>300</v>
      </c>
      <c r="T250" s="55">
        <v>5500</v>
      </c>
      <c r="U250" s="55">
        <f t="shared" si="18"/>
        <v>1.49</v>
      </c>
      <c r="V250" s="55">
        <v>5.5</v>
      </c>
      <c r="W250" s="55">
        <v>300</v>
      </c>
      <c r="X250" s="178">
        <v>3500</v>
      </c>
      <c r="Y250" s="55">
        <v>300</v>
      </c>
      <c r="Z250" s="55">
        <v>5200</v>
      </c>
      <c r="AA250" s="55">
        <f t="shared" si="16"/>
        <v>2.6799999999999997</v>
      </c>
      <c r="AB250" s="55">
        <v>9.9</v>
      </c>
    </row>
    <row r="251" spans="1:28" ht="12.75">
      <c r="A251" s="55" t="s">
        <v>131</v>
      </c>
      <c r="B251" s="55" t="s">
        <v>213</v>
      </c>
      <c r="C251" s="55">
        <v>0.27</v>
      </c>
      <c r="D251" s="55">
        <v>0.49</v>
      </c>
      <c r="E251" s="205">
        <v>1</v>
      </c>
      <c r="F251" s="205">
        <v>1</v>
      </c>
      <c r="G251" s="205">
        <v>1</v>
      </c>
      <c r="H251" s="205">
        <v>1</v>
      </c>
      <c r="I251" s="205">
        <v>1</v>
      </c>
      <c r="J251" s="205">
        <v>1</v>
      </c>
      <c r="K251" s="55">
        <v>300</v>
      </c>
      <c r="L251" s="55">
        <v>2000</v>
      </c>
      <c r="M251" s="55">
        <v>300</v>
      </c>
      <c r="N251" s="178">
        <v>2800</v>
      </c>
      <c r="O251" s="55">
        <f t="shared" si="17"/>
        <v>0.87</v>
      </c>
      <c r="P251" s="178">
        <v>3.2</v>
      </c>
      <c r="Q251" s="55">
        <v>300</v>
      </c>
      <c r="R251" s="55">
        <v>3000</v>
      </c>
      <c r="S251" s="55">
        <v>300</v>
      </c>
      <c r="T251" s="55">
        <v>5500</v>
      </c>
      <c r="U251" s="55">
        <f t="shared" si="18"/>
        <v>1.49</v>
      </c>
      <c r="V251" s="55">
        <v>5.5</v>
      </c>
      <c r="W251" s="55">
        <v>300</v>
      </c>
      <c r="X251" s="178">
        <v>3500</v>
      </c>
      <c r="Y251" s="55">
        <v>300</v>
      </c>
      <c r="Z251" s="55">
        <v>5200</v>
      </c>
      <c r="AA251" s="55">
        <f t="shared" si="16"/>
        <v>2.6799999999999997</v>
      </c>
      <c r="AB251" s="55">
        <v>9.9</v>
      </c>
    </row>
    <row r="252" spans="1:28" ht="12.75">
      <c r="A252" s="55" t="s">
        <v>132</v>
      </c>
      <c r="B252" s="55" t="s">
        <v>214</v>
      </c>
      <c r="C252" s="55">
        <v>0.27</v>
      </c>
      <c r="D252" s="55">
        <v>0.49</v>
      </c>
      <c r="E252" s="205">
        <v>1</v>
      </c>
      <c r="F252" s="205">
        <v>1</v>
      </c>
      <c r="G252" s="205">
        <v>1</v>
      </c>
      <c r="H252" s="205">
        <v>1</v>
      </c>
      <c r="I252" s="205">
        <v>1</v>
      </c>
      <c r="J252" s="205">
        <v>1</v>
      </c>
      <c r="K252" s="55">
        <v>300</v>
      </c>
      <c r="L252" s="55">
        <v>2000</v>
      </c>
      <c r="M252" s="55">
        <v>300</v>
      </c>
      <c r="N252" s="178">
        <v>2800</v>
      </c>
      <c r="O252" s="55">
        <f t="shared" si="17"/>
        <v>0.87</v>
      </c>
      <c r="P252" s="178">
        <v>3.2</v>
      </c>
      <c r="Q252" s="55">
        <v>300</v>
      </c>
      <c r="R252" s="55">
        <v>3000</v>
      </c>
      <c r="S252" s="55">
        <v>300</v>
      </c>
      <c r="T252" s="55">
        <v>5500</v>
      </c>
      <c r="U252" s="55">
        <f t="shared" si="18"/>
        <v>1.49</v>
      </c>
      <c r="V252" s="55">
        <v>5.5</v>
      </c>
      <c r="W252" s="55">
        <v>300</v>
      </c>
      <c r="X252" s="178">
        <v>3500</v>
      </c>
      <c r="Y252" s="55">
        <v>300</v>
      </c>
      <c r="Z252" s="55">
        <v>5200</v>
      </c>
      <c r="AA252" s="55">
        <f t="shared" si="16"/>
        <v>2.6799999999999997</v>
      </c>
      <c r="AB252" s="55">
        <v>9.9</v>
      </c>
    </row>
    <row r="253" spans="1:28" ht="12.75">
      <c r="A253" s="55" t="s">
        <v>133</v>
      </c>
      <c r="B253" s="55" t="s">
        <v>215</v>
      </c>
      <c r="C253" s="55">
        <v>0.27</v>
      </c>
      <c r="D253" s="55">
        <v>0.49</v>
      </c>
      <c r="E253" s="205">
        <v>1</v>
      </c>
      <c r="F253" s="205">
        <v>1</v>
      </c>
      <c r="G253" s="205">
        <v>1</v>
      </c>
      <c r="H253" s="205">
        <v>1</v>
      </c>
      <c r="I253" s="205">
        <v>1</v>
      </c>
      <c r="J253" s="205">
        <v>1</v>
      </c>
      <c r="K253" s="55">
        <v>300</v>
      </c>
      <c r="L253" s="55">
        <v>2000</v>
      </c>
      <c r="M253" s="55">
        <v>300</v>
      </c>
      <c r="N253" s="178">
        <v>2800</v>
      </c>
      <c r="O253" s="55">
        <f t="shared" si="17"/>
        <v>0.87</v>
      </c>
      <c r="P253" s="178">
        <v>3.2</v>
      </c>
      <c r="Q253" s="55">
        <v>300</v>
      </c>
      <c r="R253" s="55">
        <v>3000</v>
      </c>
      <c r="S253" s="55">
        <v>300</v>
      </c>
      <c r="T253" s="55">
        <v>5500</v>
      </c>
      <c r="U253" s="55">
        <f t="shared" si="18"/>
        <v>1.49</v>
      </c>
      <c r="V253" s="55">
        <v>5.5</v>
      </c>
      <c r="W253" s="55">
        <v>300</v>
      </c>
      <c r="X253" s="178">
        <v>3500</v>
      </c>
      <c r="Y253" s="55">
        <v>300</v>
      </c>
      <c r="Z253" s="55">
        <v>5200</v>
      </c>
      <c r="AA253" s="55">
        <f t="shared" si="16"/>
        <v>2.6799999999999997</v>
      </c>
      <c r="AB253" s="55">
        <v>9.9</v>
      </c>
    </row>
    <row r="254" spans="1:28" ht="12.75">
      <c r="A254" s="55" t="s">
        <v>134</v>
      </c>
      <c r="B254" s="55" t="s">
        <v>216</v>
      </c>
      <c r="C254" s="55">
        <v>0.27</v>
      </c>
      <c r="D254" s="55">
        <v>0.49</v>
      </c>
      <c r="E254" s="205">
        <v>1</v>
      </c>
      <c r="F254" s="205">
        <v>1</v>
      </c>
      <c r="G254" s="205">
        <v>1</v>
      </c>
      <c r="H254" s="205">
        <v>1</v>
      </c>
      <c r="I254" s="205">
        <v>1</v>
      </c>
      <c r="J254" s="205">
        <v>1</v>
      </c>
      <c r="K254" s="55">
        <v>300</v>
      </c>
      <c r="L254" s="55">
        <v>2000</v>
      </c>
      <c r="M254" s="55">
        <v>300</v>
      </c>
      <c r="N254" s="178">
        <v>2800</v>
      </c>
      <c r="O254" s="55">
        <f t="shared" si="17"/>
        <v>0.87</v>
      </c>
      <c r="P254" s="178">
        <v>3.2</v>
      </c>
      <c r="Q254" s="55">
        <v>300</v>
      </c>
      <c r="R254" s="55">
        <v>3000</v>
      </c>
      <c r="S254" s="55">
        <v>300</v>
      </c>
      <c r="T254" s="55">
        <v>5500</v>
      </c>
      <c r="U254" s="55">
        <f t="shared" si="18"/>
        <v>1.49</v>
      </c>
      <c r="V254" s="55">
        <v>5.5</v>
      </c>
      <c r="W254" s="55">
        <v>300</v>
      </c>
      <c r="X254" s="178">
        <v>3500</v>
      </c>
      <c r="Y254" s="55">
        <v>300</v>
      </c>
      <c r="Z254" s="55">
        <v>5200</v>
      </c>
      <c r="AA254" s="55">
        <f t="shared" si="16"/>
        <v>2.6799999999999997</v>
      </c>
      <c r="AB254" s="55">
        <v>9.9</v>
      </c>
    </row>
    <row r="255" spans="1:28" ht="12.75">
      <c r="A255" s="55" t="s">
        <v>588</v>
      </c>
      <c r="B255" s="55" t="s">
        <v>587</v>
      </c>
      <c r="C255" s="55">
        <v>0.27</v>
      </c>
      <c r="D255" s="55">
        <v>0.49</v>
      </c>
      <c r="E255" s="205">
        <v>1</v>
      </c>
      <c r="F255" s="205">
        <v>1</v>
      </c>
      <c r="G255" s="205">
        <v>1</v>
      </c>
      <c r="H255" s="205">
        <v>1</v>
      </c>
      <c r="I255" s="205">
        <v>1</v>
      </c>
      <c r="J255" s="205">
        <v>1</v>
      </c>
      <c r="K255" s="55">
        <v>300</v>
      </c>
      <c r="L255" s="55">
        <v>2000</v>
      </c>
      <c r="M255" s="55">
        <v>300</v>
      </c>
      <c r="N255" s="178">
        <v>2800</v>
      </c>
      <c r="O255" s="55">
        <f t="shared" si="17"/>
        <v>0.87</v>
      </c>
      <c r="P255" s="178">
        <v>3.2</v>
      </c>
      <c r="Q255" s="55">
        <v>300</v>
      </c>
      <c r="R255" s="55">
        <v>3000</v>
      </c>
      <c r="S255" s="55">
        <v>300</v>
      </c>
      <c r="T255" s="55">
        <v>5500</v>
      </c>
      <c r="U255" s="55">
        <f t="shared" si="18"/>
        <v>1.49</v>
      </c>
      <c r="V255" s="55">
        <v>5.5</v>
      </c>
      <c r="W255" s="55">
        <v>300</v>
      </c>
      <c r="X255" s="178">
        <v>3500</v>
      </c>
      <c r="Y255" s="55">
        <v>300</v>
      </c>
      <c r="Z255" s="55">
        <v>5200</v>
      </c>
      <c r="AA255" s="55">
        <f t="shared" si="16"/>
        <v>2.6799999999999997</v>
      </c>
      <c r="AB255" s="55">
        <v>9.9</v>
      </c>
    </row>
    <row r="256" spans="1:28" ht="12.75">
      <c r="A256" s="55" t="s">
        <v>135</v>
      </c>
      <c r="B256" s="55" t="s">
        <v>217</v>
      </c>
      <c r="C256" s="55">
        <v>0.27</v>
      </c>
      <c r="D256" s="55">
        <v>0.49</v>
      </c>
      <c r="E256" s="205">
        <v>1</v>
      </c>
      <c r="F256" s="205">
        <v>1</v>
      </c>
      <c r="G256" s="205">
        <v>1</v>
      </c>
      <c r="H256" s="205">
        <v>1</v>
      </c>
      <c r="I256" s="205">
        <v>1</v>
      </c>
      <c r="J256" s="205">
        <v>1</v>
      </c>
      <c r="K256" s="55">
        <v>300</v>
      </c>
      <c r="L256" s="55">
        <v>2000</v>
      </c>
      <c r="M256" s="55">
        <v>300</v>
      </c>
      <c r="N256" s="178">
        <v>2800</v>
      </c>
      <c r="O256" s="55">
        <f t="shared" si="17"/>
        <v>0.87</v>
      </c>
      <c r="P256" s="178">
        <v>3.2</v>
      </c>
      <c r="Q256" s="55">
        <v>300</v>
      </c>
      <c r="R256" s="55">
        <v>3000</v>
      </c>
      <c r="S256" s="55">
        <v>300</v>
      </c>
      <c r="T256" s="55">
        <v>5500</v>
      </c>
      <c r="U256" s="55">
        <f t="shared" si="18"/>
        <v>1.49</v>
      </c>
      <c r="V256" s="55">
        <v>5.5</v>
      </c>
      <c r="W256" s="55">
        <v>300</v>
      </c>
      <c r="X256" s="178">
        <v>3500</v>
      </c>
      <c r="Y256" s="55">
        <v>300</v>
      </c>
      <c r="Z256" s="55">
        <v>5200</v>
      </c>
      <c r="AA256" s="55">
        <f t="shared" si="16"/>
        <v>2.6799999999999997</v>
      </c>
      <c r="AB256" s="55">
        <v>9.9</v>
      </c>
    </row>
    <row r="257" spans="1:28" ht="12.75">
      <c r="A257" s="55" t="s">
        <v>582</v>
      </c>
      <c r="B257" s="55" t="s">
        <v>581</v>
      </c>
      <c r="C257" s="55">
        <v>0.17</v>
      </c>
      <c r="D257" s="55">
        <v>0.36</v>
      </c>
      <c r="E257" s="205">
        <v>1</v>
      </c>
      <c r="F257" s="205">
        <v>1</v>
      </c>
      <c r="G257" s="205">
        <v>1</v>
      </c>
      <c r="H257" s="205">
        <v>1</v>
      </c>
      <c r="I257" s="205">
        <v>1</v>
      </c>
      <c r="J257" s="205">
        <v>1</v>
      </c>
      <c r="K257" s="55">
        <v>300</v>
      </c>
      <c r="L257" s="55">
        <v>2000</v>
      </c>
      <c r="M257" s="55">
        <v>300</v>
      </c>
      <c r="N257" s="178">
        <v>2800</v>
      </c>
      <c r="O257" s="55">
        <f>ROUNDUP(P257*C257,2)</f>
        <v>1.02</v>
      </c>
      <c r="P257" s="55">
        <v>6</v>
      </c>
      <c r="Q257" s="55">
        <v>300</v>
      </c>
      <c r="R257" s="55">
        <v>3000</v>
      </c>
      <c r="S257" s="55">
        <v>300</v>
      </c>
      <c r="T257" s="55">
        <v>5500</v>
      </c>
      <c r="U257" s="55">
        <f t="shared" si="18"/>
        <v>2.01</v>
      </c>
      <c r="V257" s="55">
        <v>11.8</v>
      </c>
      <c r="W257" s="55">
        <v>300</v>
      </c>
      <c r="X257" s="178">
        <v>3500</v>
      </c>
      <c r="Y257" s="55">
        <v>300</v>
      </c>
      <c r="Z257" s="178">
        <v>5200</v>
      </c>
      <c r="AA257" s="55">
        <f t="shared" si="16"/>
        <v>2.98</v>
      </c>
      <c r="AB257" s="55">
        <v>17.5</v>
      </c>
    </row>
    <row r="258" spans="1:28" ht="12.75">
      <c r="A258" s="55" t="s">
        <v>578</v>
      </c>
      <c r="B258" s="55" t="s">
        <v>577</v>
      </c>
      <c r="C258" s="55">
        <v>0.17</v>
      </c>
      <c r="D258" s="55">
        <v>0.36</v>
      </c>
      <c r="E258" s="205">
        <v>1</v>
      </c>
      <c r="F258" s="205">
        <v>1</v>
      </c>
      <c r="G258" s="205">
        <v>1</v>
      </c>
      <c r="H258" s="205">
        <v>1</v>
      </c>
      <c r="I258" s="205">
        <v>1</v>
      </c>
      <c r="J258" s="205">
        <v>1</v>
      </c>
      <c r="K258" s="55">
        <v>300</v>
      </c>
      <c r="L258" s="55">
        <v>2000</v>
      </c>
      <c r="M258" s="55">
        <v>300</v>
      </c>
      <c r="N258" s="178">
        <v>2800</v>
      </c>
      <c r="O258" s="55">
        <f t="shared" si="17"/>
        <v>1.02</v>
      </c>
      <c r="P258" s="55">
        <v>6</v>
      </c>
      <c r="Q258" s="55">
        <v>300</v>
      </c>
      <c r="R258" s="55">
        <v>3000</v>
      </c>
      <c r="S258" s="55">
        <v>300</v>
      </c>
      <c r="T258" s="55">
        <v>5500</v>
      </c>
      <c r="U258" s="55">
        <f t="shared" si="18"/>
        <v>2.01</v>
      </c>
      <c r="V258" s="55">
        <v>11.8</v>
      </c>
      <c r="W258" s="55">
        <v>300</v>
      </c>
      <c r="X258" s="178">
        <v>3500</v>
      </c>
      <c r="Y258" s="55">
        <v>300</v>
      </c>
      <c r="Z258" s="178">
        <v>5200</v>
      </c>
      <c r="AA258" s="55">
        <f t="shared" si="16"/>
        <v>2.98</v>
      </c>
      <c r="AB258" s="55">
        <v>17.5</v>
      </c>
    </row>
    <row r="259" spans="1:28" ht="12.75">
      <c r="A259" s="55" t="s">
        <v>580</v>
      </c>
      <c r="B259" s="55" t="s">
        <v>579</v>
      </c>
      <c r="C259" s="55">
        <v>0.17</v>
      </c>
      <c r="D259" s="55">
        <v>0.36</v>
      </c>
      <c r="E259" s="205">
        <v>1</v>
      </c>
      <c r="F259" s="205">
        <v>1</v>
      </c>
      <c r="G259" s="205">
        <v>1</v>
      </c>
      <c r="H259" s="205">
        <v>1</v>
      </c>
      <c r="I259" s="205">
        <v>1</v>
      </c>
      <c r="J259" s="205">
        <v>1</v>
      </c>
      <c r="K259" s="55">
        <v>300</v>
      </c>
      <c r="L259" s="55">
        <v>2000</v>
      </c>
      <c r="M259" s="55">
        <v>300</v>
      </c>
      <c r="N259" s="178">
        <v>2800</v>
      </c>
      <c r="O259" s="55">
        <f t="shared" si="17"/>
        <v>1.02</v>
      </c>
      <c r="P259" s="55">
        <v>6</v>
      </c>
      <c r="Q259" s="55">
        <v>300</v>
      </c>
      <c r="R259" s="55">
        <v>3000</v>
      </c>
      <c r="S259" s="55">
        <v>300</v>
      </c>
      <c r="T259" s="55">
        <v>5500</v>
      </c>
      <c r="U259" s="55">
        <f t="shared" si="18"/>
        <v>2.01</v>
      </c>
      <c r="V259" s="55">
        <v>11.8</v>
      </c>
      <c r="W259" s="55">
        <v>300</v>
      </c>
      <c r="X259" s="178">
        <v>3500</v>
      </c>
      <c r="Y259" s="55">
        <v>300</v>
      </c>
      <c r="Z259" s="178">
        <v>5200</v>
      </c>
      <c r="AA259" s="55">
        <f t="shared" si="16"/>
        <v>2.98</v>
      </c>
      <c r="AB259" s="55">
        <v>17.5</v>
      </c>
    </row>
    <row r="260" spans="1:28" ht="12.75">
      <c r="A260" s="55" t="s">
        <v>584</v>
      </c>
      <c r="B260" s="55" t="s">
        <v>583</v>
      </c>
      <c r="C260" s="55">
        <v>0.17</v>
      </c>
      <c r="D260" s="55">
        <v>0.36</v>
      </c>
      <c r="E260" s="205">
        <v>1</v>
      </c>
      <c r="F260" s="205">
        <v>1</v>
      </c>
      <c r="G260" s="205">
        <v>1</v>
      </c>
      <c r="H260" s="205">
        <v>1</v>
      </c>
      <c r="I260" s="205">
        <v>1</v>
      </c>
      <c r="J260" s="205">
        <v>1</v>
      </c>
      <c r="K260" s="55">
        <v>300</v>
      </c>
      <c r="L260" s="55">
        <v>2000</v>
      </c>
      <c r="M260" s="55">
        <v>300</v>
      </c>
      <c r="N260" s="178">
        <v>2800</v>
      </c>
      <c r="O260" s="55">
        <f t="shared" si="17"/>
        <v>1.02</v>
      </c>
      <c r="P260" s="55">
        <v>6</v>
      </c>
      <c r="Q260" s="55">
        <v>300</v>
      </c>
      <c r="R260" s="55">
        <v>3000</v>
      </c>
      <c r="S260" s="55">
        <v>300</v>
      </c>
      <c r="T260" s="55">
        <v>5500</v>
      </c>
      <c r="U260" s="55">
        <f t="shared" si="18"/>
        <v>2.01</v>
      </c>
      <c r="V260" s="55">
        <v>11.8</v>
      </c>
      <c r="W260" s="55">
        <v>300</v>
      </c>
      <c r="X260" s="178">
        <v>3500</v>
      </c>
      <c r="Y260" s="55">
        <v>300</v>
      </c>
      <c r="Z260" s="178">
        <v>5200</v>
      </c>
      <c r="AA260" s="55">
        <f t="shared" si="16"/>
        <v>2.98</v>
      </c>
      <c r="AB260" s="55">
        <v>17.5</v>
      </c>
    </row>
    <row r="261" spans="1:28" ht="12.75">
      <c r="A261" s="55" t="s">
        <v>576</v>
      </c>
      <c r="B261" s="55" t="s">
        <v>575</v>
      </c>
      <c r="C261" s="55">
        <v>0.17</v>
      </c>
      <c r="D261" s="55">
        <v>0.36</v>
      </c>
      <c r="E261" s="205">
        <v>1</v>
      </c>
      <c r="F261" s="205">
        <v>1</v>
      </c>
      <c r="G261" s="205">
        <v>1</v>
      </c>
      <c r="H261" s="205">
        <v>1</v>
      </c>
      <c r="I261" s="205">
        <v>1</v>
      </c>
      <c r="J261" s="205">
        <v>1</v>
      </c>
      <c r="K261" s="55">
        <v>300</v>
      </c>
      <c r="L261" s="55">
        <v>2000</v>
      </c>
      <c r="M261" s="55">
        <v>300</v>
      </c>
      <c r="N261" s="178">
        <v>2800</v>
      </c>
      <c r="O261" s="55">
        <f t="shared" si="17"/>
        <v>1.02</v>
      </c>
      <c r="P261" s="55">
        <v>6</v>
      </c>
      <c r="Q261" s="55">
        <v>300</v>
      </c>
      <c r="R261" s="55">
        <v>3000</v>
      </c>
      <c r="S261" s="55">
        <v>300</v>
      </c>
      <c r="T261" s="55">
        <v>5500</v>
      </c>
      <c r="U261" s="55">
        <f t="shared" si="18"/>
        <v>2.01</v>
      </c>
      <c r="V261" s="55">
        <v>11.8</v>
      </c>
      <c r="W261" s="55">
        <v>300</v>
      </c>
      <c r="X261" s="178">
        <v>3500</v>
      </c>
      <c r="Y261" s="55">
        <v>300</v>
      </c>
      <c r="Z261" s="178">
        <v>5200</v>
      </c>
      <c r="AA261" s="55">
        <f t="shared" si="16"/>
        <v>2.98</v>
      </c>
      <c r="AB261" s="55">
        <v>17.5</v>
      </c>
    </row>
    <row r="262" spans="1:28" ht="12.75">
      <c r="A262" s="55" t="s">
        <v>586</v>
      </c>
      <c r="B262" s="55" t="s">
        <v>585</v>
      </c>
      <c r="C262" s="55">
        <v>0.17</v>
      </c>
      <c r="D262" s="55">
        <v>0.36</v>
      </c>
      <c r="E262" s="205">
        <v>1</v>
      </c>
      <c r="F262" s="205">
        <v>1</v>
      </c>
      <c r="G262" s="205">
        <v>1</v>
      </c>
      <c r="H262" s="205">
        <v>1</v>
      </c>
      <c r="I262" s="205">
        <v>1</v>
      </c>
      <c r="J262" s="205">
        <v>1</v>
      </c>
      <c r="K262" s="55">
        <v>300</v>
      </c>
      <c r="L262" s="55">
        <v>2000</v>
      </c>
      <c r="M262" s="55">
        <v>300</v>
      </c>
      <c r="N262" s="178">
        <v>2800</v>
      </c>
      <c r="O262" s="55">
        <f t="shared" si="17"/>
        <v>1.02</v>
      </c>
      <c r="P262" s="55">
        <v>6</v>
      </c>
      <c r="Q262" s="55">
        <v>300</v>
      </c>
      <c r="R262" s="55">
        <v>3000</v>
      </c>
      <c r="S262" s="55">
        <v>300</v>
      </c>
      <c r="T262" s="55">
        <v>5500</v>
      </c>
      <c r="U262" s="55">
        <f t="shared" si="18"/>
        <v>2.01</v>
      </c>
      <c r="V262" s="55">
        <v>11.8</v>
      </c>
      <c r="W262" s="55">
        <v>300</v>
      </c>
      <c r="X262" s="178">
        <v>3500</v>
      </c>
      <c r="Y262" s="55">
        <v>300</v>
      </c>
      <c r="Z262" s="178">
        <v>5200</v>
      </c>
      <c r="AA262" s="55">
        <f t="shared" si="16"/>
        <v>2.98</v>
      </c>
      <c r="AB262" s="55">
        <v>17.5</v>
      </c>
    </row>
    <row r="263" spans="1:28" ht="12.75">
      <c r="A263" s="55" t="s">
        <v>136</v>
      </c>
      <c r="B263" s="55" t="s">
        <v>218</v>
      </c>
      <c r="C263" s="55">
        <v>0.125</v>
      </c>
      <c r="D263" s="55">
        <v>0.35</v>
      </c>
      <c r="E263" s="205">
        <v>1</v>
      </c>
      <c r="F263" s="205">
        <v>1</v>
      </c>
      <c r="G263" s="205">
        <v>1</v>
      </c>
      <c r="H263" s="205">
        <v>1</v>
      </c>
      <c r="I263" s="205">
        <v>1</v>
      </c>
      <c r="J263" s="205">
        <v>1</v>
      </c>
      <c r="K263" s="55">
        <v>300</v>
      </c>
      <c r="L263" s="55">
        <v>2000</v>
      </c>
      <c r="M263" s="55">
        <v>300</v>
      </c>
      <c r="N263" s="178">
        <v>2800</v>
      </c>
      <c r="O263" s="55">
        <f>ROUNDUP(P263*C263,2)</f>
        <v>0.75</v>
      </c>
      <c r="P263" s="55">
        <v>6</v>
      </c>
      <c r="Q263" s="55">
        <v>300</v>
      </c>
      <c r="R263" s="55">
        <v>3000</v>
      </c>
      <c r="S263" s="55">
        <v>300</v>
      </c>
      <c r="T263" s="178">
        <v>5500</v>
      </c>
      <c r="U263" s="55">
        <f t="shared" si="18"/>
        <v>1.48</v>
      </c>
      <c r="V263" s="55">
        <v>11.8</v>
      </c>
      <c r="W263" s="55">
        <v>300</v>
      </c>
      <c r="X263" s="178">
        <v>3500</v>
      </c>
      <c r="Y263" s="55">
        <v>300</v>
      </c>
      <c r="Z263" s="178">
        <v>5200</v>
      </c>
      <c r="AA263" s="55">
        <f t="shared" si="16"/>
        <v>2.19</v>
      </c>
      <c r="AB263" s="55">
        <v>17.5</v>
      </c>
    </row>
    <row r="264" spans="1:28" ht="12.75">
      <c r="A264" s="614" t="s">
        <v>864</v>
      </c>
      <c r="B264" s="614" t="s">
        <v>863</v>
      </c>
      <c r="C264" s="617">
        <v>0.197</v>
      </c>
      <c r="D264" s="624">
        <v>0.64</v>
      </c>
      <c r="E264" s="205">
        <v>1</v>
      </c>
      <c r="F264" s="205">
        <v>1</v>
      </c>
      <c r="G264" s="205">
        <v>1</v>
      </c>
      <c r="H264" s="205">
        <v>1</v>
      </c>
      <c r="I264" s="205">
        <v>1</v>
      </c>
      <c r="J264" s="205">
        <v>1</v>
      </c>
      <c r="K264" s="55">
        <v>300</v>
      </c>
      <c r="L264" s="55">
        <v>2000</v>
      </c>
      <c r="M264" s="55">
        <v>300</v>
      </c>
      <c r="N264" s="55">
        <v>2600</v>
      </c>
      <c r="O264" s="55">
        <f aca="true" t="shared" si="19" ref="O264:O330">ROUNDUP(P264*C264,2)</f>
        <v>0.87</v>
      </c>
      <c r="P264" s="55">
        <v>4.4</v>
      </c>
      <c r="Q264" s="55">
        <v>300</v>
      </c>
      <c r="R264" s="55">
        <v>3000</v>
      </c>
      <c r="S264" s="55">
        <v>300</v>
      </c>
      <c r="T264" s="55">
        <v>4600</v>
      </c>
      <c r="U264" s="55">
        <f t="shared" si="18"/>
        <v>1.52</v>
      </c>
      <c r="V264" s="55">
        <v>7.7</v>
      </c>
      <c r="W264" s="55">
        <v>300</v>
      </c>
      <c r="X264" s="178">
        <v>3500</v>
      </c>
      <c r="Y264" s="55">
        <v>300</v>
      </c>
      <c r="Z264" s="55">
        <v>3800</v>
      </c>
      <c r="AA264" s="55">
        <f t="shared" si="16"/>
        <v>2.63</v>
      </c>
      <c r="AB264" s="55">
        <v>13.3</v>
      </c>
    </row>
    <row r="265" spans="1:28" ht="12.75">
      <c r="A265" s="614" t="s">
        <v>867</v>
      </c>
      <c r="B265" s="614" t="s">
        <v>863</v>
      </c>
      <c r="C265" s="617">
        <v>0.197</v>
      </c>
      <c r="D265" s="624">
        <v>0.64</v>
      </c>
      <c r="E265" s="205">
        <v>1</v>
      </c>
      <c r="F265" s="205">
        <v>1</v>
      </c>
      <c r="G265" s="205">
        <v>1</v>
      </c>
      <c r="H265" s="205">
        <v>1</v>
      </c>
      <c r="I265" s="205">
        <v>1</v>
      </c>
      <c r="J265" s="205">
        <v>1</v>
      </c>
      <c r="K265" s="55">
        <v>300</v>
      </c>
      <c r="L265" s="55">
        <v>2000</v>
      </c>
      <c r="M265" s="55">
        <v>300</v>
      </c>
      <c r="N265" s="55">
        <v>2600</v>
      </c>
      <c r="O265" s="55">
        <f t="shared" si="19"/>
        <v>0.87</v>
      </c>
      <c r="P265" s="55">
        <v>4.4</v>
      </c>
      <c r="Q265" s="55">
        <v>300</v>
      </c>
      <c r="R265" s="55">
        <v>3000</v>
      </c>
      <c r="S265" s="55">
        <v>300</v>
      </c>
      <c r="T265" s="55">
        <v>4600</v>
      </c>
      <c r="U265" s="55">
        <f t="shared" si="18"/>
        <v>1.52</v>
      </c>
      <c r="V265" s="55">
        <v>7.7</v>
      </c>
      <c r="W265" s="55">
        <v>300</v>
      </c>
      <c r="X265" s="178">
        <v>3500</v>
      </c>
      <c r="Y265" s="55">
        <v>300</v>
      </c>
      <c r="Z265" s="55">
        <v>3800</v>
      </c>
      <c r="AA265" s="55">
        <f t="shared" si="16"/>
        <v>2.63</v>
      </c>
      <c r="AB265" s="55">
        <v>13.3</v>
      </c>
    </row>
    <row r="266" spans="1:28" ht="12.75">
      <c r="A266" s="614" t="s">
        <v>868</v>
      </c>
      <c r="B266" s="614" t="s">
        <v>863</v>
      </c>
      <c r="C266" s="617">
        <v>0.197</v>
      </c>
      <c r="D266" s="624">
        <v>0.64</v>
      </c>
      <c r="E266" s="205">
        <v>1</v>
      </c>
      <c r="F266" s="205">
        <v>1</v>
      </c>
      <c r="G266" s="205">
        <v>1</v>
      </c>
      <c r="H266" s="205">
        <v>1</v>
      </c>
      <c r="I266" s="205">
        <v>1</v>
      </c>
      <c r="J266" s="205">
        <v>1</v>
      </c>
      <c r="K266" s="55">
        <v>300</v>
      </c>
      <c r="L266" s="55">
        <v>2000</v>
      </c>
      <c r="M266" s="55">
        <v>300</v>
      </c>
      <c r="N266" s="55">
        <v>2600</v>
      </c>
      <c r="O266" s="55">
        <f t="shared" si="19"/>
        <v>0.87</v>
      </c>
      <c r="P266" s="55">
        <v>4.4</v>
      </c>
      <c r="Q266" s="55">
        <v>300</v>
      </c>
      <c r="R266" s="55">
        <v>3000</v>
      </c>
      <c r="S266" s="55">
        <v>300</v>
      </c>
      <c r="T266" s="55">
        <v>4600</v>
      </c>
      <c r="U266" s="55">
        <f t="shared" si="18"/>
        <v>1.52</v>
      </c>
      <c r="V266" s="55">
        <v>7.7</v>
      </c>
      <c r="W266" s="55">
        <v>300</v>
      </c>
      <c r="X266" s="178">
        <v>3500</v>
      </c>
      <c r="Y266" s="55">
        <v>300</v>
      </c>
      <c r="Z266" s="55">
        <v>3800</v>
      </c>
      <c r="AA266" s="55">
        <f t="shared" si="16"/>
        <v>2.63</v>
      </c>
      <c r="AB266" s="55">
        <v>13.3</v>
      </c>
    </row>
    <row r="267" spans="1:28" ht="12.75">
      <c r="A267" s="615" t="s">
        <v>870</v>
      </c>
      <c r="B267" s="614" t="s">
        <v>869</v>
      </c>
      <c r="C267" s="617">
        <v>0.195</v>
      </c>
      <c r="D267" s="624">
        <v>0.34</v>
      </c>
      <c r="E267" s="205">
        <v>1</v>
      </c>
      <c r="F267" s="205">
        <v>1</v>
      </c>
      <c r="G267" s="205">
        <v>1</v>
      </c>
      <c r="H267" s="205">
        <v>1</v>
      </c>
      <c r="I267" s="205">
        <v>1</v>
      </c>
      <c r="J267" s="205">
        <v>1</v>
      </c>
      <c r="K267" s="55">
        <v>300</v>
      </c>
      <c r="L267" s="55">
        <v>2000</v>
      </c>
      <c r="M267" s="55">
        <v>300</v>
      </c>
      <c r="N267" s="55">
        <v>3600</v>
      </c>
      <c r="O267" s="55">
        <f t="shared" si="19"/>
        <v>0.86</v>
      </c>
      <c r="P267" s="55">
        <v>4.4</v>
      </c>
      <c r="Q267" s="55">
        <v>300</v>
      </c>
      <c r="R267" s="55">
        <v>3000</v>
      </c>
      <c r="S267" s="55">
        <v>300</v>
      </c>
      <c r="T267" s="55">
        <v>5500</v>
      </c>
      <c r="U267" s="55">
        <f t="shared" si="18"/>
        <v>1.51</v>
      </c>
      <c r="V267" s="55">
        <v>7.7</v>
      </c>
      <c r="W267" s="55">
        <v>300</v>
      </c>
      <c r="X267" s="178">
        <v>3500</v>
      </c>
      <c r="Y267" s="55">
        <v>300</v>
      </c>
      <c r="Z267" s="55">
        <v>5200</v>
      </c>
      <c r="AA267" s="55">
        <f t="shared" si="16"/>
        <v>2.7199999999999998</v>
      </c>
      <c r="AB267" s="55">
        <v>13.9</v>
      </c>
    </row>
    <row r="268" spans="1:28" ht="12.75">
      <c r="A268" s="615" t="s">
        <v>873</v>
      </c>
      <c r="B268" s="614" t="s">
        <v>869</v>
      </c>
      <c r="C268" s="617">
        <v>0.195</v>
      </c>
      <c r="D268" s="624">
        <v>0.34</v>
      </c>
      <c r="E268" s="205">
        <v>1</v>
      </c>
      <c r="F268" s="205">
        <v>1</v>
      </c>
      <c r="G268" s="205">
        <v>1</v>
      </c>
      <c r="H268" s="205">
        <v>1</v>
      </c>
      <c r="I268" s="205">
        <v>1</v>
      </c>
      <c r="J268" s="205">
        <v>1</v>
      </c>
      <c r="K268" s="55">
        <v>300</v>
      </c>
      <c r="L268" s="55">
        <v>2000</v>
      </c>
      <c r="M268" s="55">
        <v>300</v>
      </c>
      <c r="N268" s="55">
        <v>3600</v>
      </c>
      <c r="O268" s="55">
        <f t="shared" si="19"/>
        <v>0.86</v>
      </c>
      <c r="P268" s="55">
        <v>4.4</v>
      </c>
      <c r="Q268" s="55">
        <v>300</v>
      </c>
      <c r="R268" s="55">
        <v>3000</v>
      </c>
      <c r="S268" s="55">
        <v>300</v>
      </c>
      <c r="T268" s="55">
        <v>5500</v>
      </c>
      <c r="U268" s="55">
        <f t="shared" si="18"/>
        <v>1.51</v>
      </c>
      <c r="V268" s="55">
        <v>7.7</v>
      </c>
      <c r="W268" s="55">
        <v>300</v>
      </c>
      <c r="X268" s="178">
        <v>3500</v>
      </c>
      <c r="Y268" s="55">
        <v>300</v>
      </c>
      <c r="Z268" s="55">
        <v>5200</v>
      </c>
      <c r="AA268" s="55">
        <f t="shared" si="16"/>
        <v>2.7199999999999998</v>
      </c>
      <c r="AB268" s="55">
        <v>13.9</v>
      </c>
    </row>
    <row r="269" spans="1:28" ht="12.75">
      <c r="A269" s="615" t="s">
        <v>874</v>
      </c>
      <c r="B269" s="614" t="s">
        <v>869</v>
      </c>
      <c r="C269" s="617">
        <v>0.195</v>
      </c>
      <c r="D269" s="624">
        <v>0.34</v>
      </c>
      <c r="E269" s="205">
        <v>1</v>
      </c>
      <c r="F269" s="205">
        <v>1</v>
      </c>
      <c r="G269" s="205">
        <v>1</v>
      </c>
      <c r="H269" s="205">
        <v>1</v>
      </c>
      <c r="I269" s="205">
        <v>1</v>
      </c>
      <c r="J269" s="205">
        <v>1</v>
      </c>
      <c r="K269" s="55">
        <v>300</v>
      </c>
      <c r="L269" s="55">
        <v>2000</v>
      </c>
      <c r="M269" s="55">
        <v>300</v>
      </c>
      <c r="N269" s="55">
        <v>3600</v>
      </c>
      <c r="O269" s="55">
        <f t="shared" si="19"/>
        <v>0.86</v>
      </c>
      <c r="P269" s="55">
        <v>4.4</v>
      </c>
      <c r="Q269" s="55">
        <v>300</v>
      </c>
      <c r="R269" s="55">
        <v>3000</v>
      </c>
      <c r="S269" s="55">
        <v>300</v>
      </c>
      <c r="T269" s="55">
        <v>5500</v>
      </c>
      <c r="U269" s="55">
        <f t="shared" si="18"/>
        <v>1.51</v>
      </c>
      <c r="V269" s="55">
        <v>7.7</v>
      </c>
      <c r="W269" s="55">
        <v>300</v>
      </c>
      <c r="X269" s="178">
        <v>3500</v>
      </c>
      <c r="Y269" s="55">
        <v>300</v>
      </c>
      <c r="Z269" s="55">
        <v>5200</v>
      </c>
      <c r="AA269" s="55">
        <f t="shared" si="16"/>
        <v>2.7199999999999998</v>
      </c>
      <c r="AB269" s="55">
        <v>13.9</v>
      </c>
    </row>
    <row r="270" spans="1:28" ht="12.75">
      <c r="A270" s="615" t="s">
        <v>875</v>
      </c>
      <c r="B270" s="614" t="s">
        <v>869</v>
      </c>
      <c r="C270" s="617">
        <v>0.195</v>
      </c>
      <c r="D270" s="624">
        <v>0.34</v>
      </c>
      <c r="E270" s="205">
        <v>1</v>
      </c>
      <c r="F270" s="205">
        <v>1</v>
      </c>
      <c r="G270" s="205">
        <v>1</v>
      </c>
      <c r="H270" s="205">
        <v>1</v>
      </c>
      <c r="I270" s="205">
        <v>1</v>
      </c>
      <c r="J270" s="205">
        <v>1</v>
      </c>
      <c r="K270" s="55">
        <v>300</v>
      </c>
      <c r="L270" s="55">
        <v>2000</v>
      </c>
      <c r="M270" s="55">
        <v>300</v>
      </c>
      <c r="N270" s="55">
        <v>3600</v>
      </c>
      <c r="O270" s="55">
        <f t="shared" si="19"/>
        <v>0.86</v>
      </c>
      <c r="P270" s="55">
        <v>4.4</v>
      </c>
      <c r="Q270" s="55">
        <v>300</v>
      </c>
      <c r="R270" s="55">
        <v>3000</v>
      </c>
      <c r="S270" s="55">
        <v>300</v>
      </c>
      <c r="T270" s="55">
        <v>5500</v>
      </c>
      <c r="U270" s="55">
        <f t="shared" si="18"/>
        <v>1.51</v>
      </c>
      <c r="V270" s="55">
        <v>7.7</v>
      </c>
      <c r="W270" s="55">
        <v>300</v>
      </c>
      <c r="X270" s="178">
        <v>3500</v>
      </c>
      <c r="Y270" s="55">
        <v>300</v>
      </c>
      <c r="Z270" s="55">
        <v>5200</v>
      </c>
      <c r="AA270" s="55">
        <f t="shared" si="16"/>
        <v>2.7199999999999998</v>
      </c>
      <c r="AB270" s="55">
        <v>13.9</v>
      </c>
    </row>
    <row r="271" spans="1:28" ht="12.75">
      <c r="A271" s="615" t="s">
        <v>877</v>
      </c>
      <c r="B271" s="614" t="s">
        <v>876</v>
      </c>
      <c r="C271" s="617">
        <v>0.18</v>
      </c>
      <c r="D271" s="624">
        <v>0.4</v>
      </c>
      <c r="E271" s="205">
        <v>1</v>
      </c>
      <c r="F271" s="205">
        <v>1</v>
      </c>
      <c r="G271" s="205">
        <v>1</v>
      </c>
      <c r="H271" s="205">
        <v>1</v>
      </c>
      <c r="I271" s="205">
        <v>1</v>
      </c>
      <c r="J271" s="205">
        <v>1</v>
      </c>
      <c r="K271" s="55">
        <v>300</v>
      </c>
      <c r="L271" s="55">
        <v>2000</v>
      </c>
      <c r="M271" s="55">
        <v>300</v>
      </c>
      <c r="N271" s="55">
        <v>3600</v>
      </c>
      <c r="O271" s="55">
        <f t="shared" si="19"/>
        <v>0.8</v>
      </c>
      <c r="P271" s="55">
        <v>4.4</v>
      </c>
      <c r="Q271" s="55">
        <v>300</v>
      </c>
      <c r="R271" s="55">
        <v>3000</v>
      </c>
      <c r="S271" s="55">
        <v>300</v>
      </c>
      <c r="T271" s="55">
        <v>5500</v>
      </c>
      <c r="U271" s="55">
        <f t="shared" si="18"/>
        <v>1.39</v>
      </c>
      <c r="V271" s="55">
        <v>7.7</v>
      </c>
      <c r="W271" s="55">
        <v>300</v>
      </c>
      <c r="X271" s="178">
        <v>3500</v>
      </c>
      <c r="Y271" s="55">
        <v>300</v>
      </c>
      <c r="Z271" s="55">
        <v>5200</v>
      </c>
      <c r="AA271" s="55">
        <f t="shared" si="16"/>
        <v>3.15</v>
      </c>
      <c r="AB271" s="55">
        <v>17.5</v>
      </c>
    </row>
    <row r="272" spans="1:28" ht="12.75">
      <c r="A272" s="615" t="s">
        <v>879</v>
      </c>
      <c r="B272" s="614" t="s">
        <v>876</v>
      </c>
      <c r="C272" s="617">
        <v>0.18</v>
      </c>
      <c r="D272" s="624">
        <v>0.4</v>
      </c>
      <c r="E272" s="205">
        <v>1</v>
      </c>
      <c r="F272" s="205">
        <v>1</v>
      </c>
      <c r="G272" s="205">
        <v>1</v>
      </c>
      <c r="H272" s="205">
        <v>1</v>
      </c>
      <c r="I272" s="205">
        <v>1</v>
      </c>
      <c r="J272" s="205">
        <v>1</v>
      </c>
      <c r="K272" s="55">
        <v>300</v>
      </c>
      <c r="L272" s="55">
        <v>2000</v>
      </c>
      <c r="M272" s="55">
        <v>300</v>
      </c>
      <c r="N272" s="55">
        <v>3600</v>
      </c>
      <c r="O272" s="55">
        <f t="shared" si="19"/>
        <v>0.8</v>
      </c>
      <c r="P272" s="55">
        <v>4.4</v>
      </c>
      <c r="Q272" s="55">
        <v>300</v>
      </c>
      <c r="R272" s="55">
        <v>3000</v>
      </c>
      <c r="S272" s="55">
        <v>300</v>
      </c>
      <c r="T272" s="55">
        <v>5500</v>
      </c>
      <c r="U272" s="55">
        <f t="shared" si="18"/>
        <v>1.39</v>
      </c>
      <c r="V272" s="55">
        <v>7.7</v>
      </c>
      <c r="W272" s="55">
        <v>300</v>
      </c>
      <c r="X272" s="178">
        <v>3500</v>
      </c>
      <c r="Y272" s="55">
        <v>300</v>
      </c>
      <c r="Z272" s="55">
        <v>5200</v>
      </c>
      <c r="AA272" s="55">
        <f t="shared" si="16"/>
        <v>3.15</v>
      </c>
      <c r="AB272" s="55">
        <v>17.5</v>
      </c>
    </row>
    <row r="273" spans="1:28" ht="12.75">
      <c r="A273" s="615" t="s">
        <v>880</v>
      </c>
      <c r="B273" s="614" t="s">
        <v>876</v>
      </c>
      <c r="C273" s="617">
        <v>0.18</v>
      </c>
      <c r="D273" s="624">
        <v>0.4</v>
      </c>
      <c r="E273" s="205">
        <v>1</v>
      </c>
      <c r="F273" s="205">
        <v>1</v>
      </c>
      <c r="G273" s="205">
        <v>1</v>
      </c>
      <c r="H273" s="205">
        <v>1</v>
      </c>
      <c r="I273" s="205">
        <v>1</v>
      </c>
      <c r="J273" s="205">
        <v>1</v>
      </c>
      <c r="K273" s="55">
        <v>300</v>
      </c>
      <c r="L273" s="55">
        <v>2000</v>
      </c>
      <c r="M273" s="55">
        <v>300</v>
      </c>
      <c r="N273" s="55">
        <v>3600</v>
      </c>
      <c r="O273" s="55">
        <f t="shared" si="19"/>
        <v>0.8</v>
      </c>
      <c r="P273" s="55">
        <v>4.4</v>
      </c>
      <c r="Q273" s="55">
        <v>300</v>
      </c>
      <c r="R273" s="55">
        <v>3000</v>
      </c>
      <c r="S273" s="55">
        <v>300</v>
      </c>
      <c r="T273" s="55">
        <v>5500</v>
      </c>
      <c r="U273" s="55">
        <f t="shared" si="18"/>
        <v>1.39</v>
      </c>
      <c r="V273" s="55">
        <v>7.7</v>
      </c>
      <c r="W273" s="55">
        <v>300</v>
      </c>
      <c r="X273" s="178">
        <v>3500</v>
      </c>
      <c r="Y273" s="55">
        <v>300</v>
      </c>
      <c r="Z273" s="55">
        <v>5200</v>
      </c>
      <c r="AA273" s="55">
        <f aca="true" t="shared" si="20" ref="AA273:AA339">ROUNDUP(AB273*C273,2)</f>
        <v>3.15</v>
      </c>
      <c r="AB273" s="55">
        <v>17.5</v>
      </c>
    </row>
    <row r="274" spans="1:28" ht="12.75">
      <c r="A274" s="615" t="s">
        <v>881</v>
      </c>
      <c r="B274" s="614" t="s">
        <v>876</v>
      </c>
      <c r="C274" s="617">
        <v>0.18</v>
      </c>
      <c r="D274" s="624">
        <v>0.4</v>
      </c>
      <c r="E274" s="205">
        <v>1</v>
      </c>
      <c r="F274" s="205">
        <v>1</v>
      </c>
      <c r="G274" s="205">
        <v>1</v>
      </c>
      <c r="H274" s="205">
        <v>1</v>
      </c>
      <c r="I274" s="205">
        <v>1</v>
      </c>
      <c r="J274" s="205">
        <v>1</v>
      </c>
      <c r="K274" s="55">
        <v>300</v>
      </c>
      <c r="L274" s="55">
        <v>2000</v>
      </c>
      <c r="M274" s="55">
        <v>300</v>
      </c>
      <c r="N274" s="55">
        <v>3600</v>
      </c>
      <c r="O274" s="55">
        <f t="shared" si="19"/>
        <v>0.8</v>
      </c>
      <c r="P274" s="55">
        <v>4.4</v>
      </c>
      <c r="Q274" s="55">
        <v>300</v>
      </c>
      <c r="R274" s="55">
        <v>3000</v>
      </c>
      <c r="S274" s="55">
        <v>300</v>
      </c>
      <c r="T274" s="55">
        <v>5500</v>
      </c>
      <c r="U274" s="55">
        <f t="shared" si="18"/>
        <v>1.39</v>
      </c>
      <c r="V274" s="55">
        <v>7.7</v>
      </c>
      <c r="W274" s="55">
        <v>300</v>
      </c>
      <c r="X274" s="178">
        <v>3500</v>
      </c>
      <c r="Y274" s="55">
        <v>300</v>
      </c>
      <c r="Z274" s="55">
        <v>5200</v>
      </c>
      <c r="AA274" s="55">
        <f t="shared" si="20"/>
        <v>3.15</v>
      </c>
      <c r="AB274" s="55">
        <v>17.5</v>
      </c>
    </row>
    <row r="275" spans="1:28" ht="12.75">
      <c r="A275" s="615" t="s">
        <v>882</v>
      </c>
      <c r="B275" s="614" t="s">
        <v>876</v>
      </c>
      <c r="C275" s="617">
        <v>0.18</v>
      </c>
      <c r="D275" s="624">
        <v>0.4</v>
      </c>
      <c r="E275" s="205">
        <v>1</v>
      </c>
      <c r="F275" s="205">
        <v>1</v>
      </c>
      <c r="G275" s="205">
        <v>1</v>
      </c>
      <c r="H275" s="205">
        <v>1</v>
      </c>
      <c r="I275" s="205">
        <v>1</v>
      </c>
      <c r="J275" s="205">
        <v>1</v>
      </c>
      <c r="K275" s="55">
        <v>300</v>
      </c>
      <c r="L275" s="55">
        <v>2000</v>
      </c>
      <c r="M275" s="55">
        <v>300</v>
      </c>
      <c r="N275" s="55">
        <v>3600</v>
      </c>
      <c r="O275" s="55">
        <f t="shared" si="19"/>
        <v>0.8</v>
      </c>
      <c r="P275" s="55">
        <v>4.4</v>
      </c>
      <c r="Q275" s="55">
        <v>300</v>
      </c>
      <c r="R275" s="55">
        <v>3000</v>
      </c>
      <c r="S275" s="55">
        <v>300</v>
      </c>
      <c r="T275" s="55">
        <v>5500</v>
      </c>
      <c r="U275" s="55">
        <f t="shared" si="18"/>
        <v>1.39</v>
      </c>
      <c r="V275" s="55">
        <v>7.7</v>
      </c>
      <c r="W275" s="55">
        <v>300</v>
      </c>
      <c r="X275" s="178">
        <v>3500</v>
      </c>
      <c r="Y275" s="55">
        <v>300</v>
      </c>
      <c r="Z275" s="55">
        <v>5200</v>
      </c>
      <c r="AA275" s="55">
        <f t="shared" si="20"/>
        <v>3.15</v>
      </c>
      <c r="AB275" s="55">
        <v>17.5</v>
      </c>
    </row>
    <row r="276" spans="1:28" ht="12.75">
      <c r="A276" s="615" t="s">
        <v>883</v>
      </c>
      <c r="B276" s="614" t="s">
        <v>876</v>
      </c>
      <c r="C276" s="617">
        <v>0.18</v>
      </c>
      <c r="D276" s="624">
        <v>0.4</v>
      </c>
      <c r="E276" s="205">
        <v>1</v>
      </c>
      <c r="F276" s="205">
        <v>1</v>
      </c>
      <c r="G276" s="205">
        <v>1</v>
      </c>
      <c r="H276" s="205">
        <v>1</v>
      </c>
      <c r="I276" s="205">
        <v>1</v>
      </c>
      <c r="J276" s="205">
        <v>1</v>
      </c>
      <c r="K276" s="55">
        <v>300</v>
      </c>
      <c r="L276" s="55">
        <v>2000</v>
      </c>
      <c r="M276" s="55">
        <v>300</v>
      </c>
      <c r="N276" s="55">
        <v>3600</v>
      </c>
      <c r="O276" s="55">
        <f t="shared" si="19"/>
        <v>0.8</v>
      </c>
      <c r="P276" s="55">
        <v>4.4</v>
      </c>
      <c r="Q276" s="55">
        <v>300</v>
      </c>
      <c r="R276" s="55">
        <v>3000</v>
      </c>
      <c r="S276" s="55">
        <v>300</v>
      </c>
      <c r="T276" s="55">
        <v>5500</v>
      </c>
      <c r="U276" s="55">
        <f t="shared" si="18"/>
        <v>1.39</v>
      </c>
      <c r="V276" s="55">
        <v>7.7</v>
      </c>
      <c r="W276" s="55">
        <v>300</v>
      </c>
      <c r="X276" s="178">
        <v>3500</v>
      </c>
      <c r="Y276" s="55">
        <v>300</v>
      </c>
      <c r="Z276" s="55">
        <v>5200</v>
      </c>
      <c r="AA276" s="55">
        <f t="shared" si="20"/>
        <v>3.15</v>
      </c>
      <c r="AB276" s="55">
        <v>17.5</v>
      </c>
    </row>
    <row r="277" spans="1:28" ht="12.75">
      <c r="A277" s="615" t="s">
        <v>884</v>
      </c>
      <c r="B277" s="614" t="s">
        <v>876</v>
      </c>
      <c r="C277" s="617">
        <v>0.18</v>
      </c>
      <c r="D277" s="624">
        <v>0.4</v>
      </c>
      <c r="E277" s="205">
        <v>1</v>
      </c>
      <c r="F277" s="205">
        <v>1</v>
      </c>
      <c r="G277" s="205">
        <v>1</v>
      </c>
      <c r="H277" s="205">
        <v>1</v>
      </c>
      <c r="I277" s="205">
        <v>1</v>
      </c>
      <c r="J277" s="205">
        <v>1</v>
      </c>
      <c r="K277" s="55">
        <v>300</v>
      </c>
      <c r="L277" s="55">
        <v>2000</v>
      </c>
      <c r="M277" s="55">
        <v>300</v>
      </c>
      <c r="N277" s="55">
        <v>3600</v>
      </c>
      <c r="O277" s="55">
        <f t="shared" si="19"/>
        <v>0.8</v>
      </c>
      <c r="P277" s="55">
        <v>4.4</v>
      </c>
      <c r="Q277" s="55">
        <v>300</v>
      </c>
      <c r="R277" s="55">
        <v>3000</v>
      </c>
      <c r="S277" s="55">
        <v>300</v>
      </c>
      <c r="T277" s="55">
        <v>5500</v>
      </c>
      <c r="U277" s="55">
        <f t="shared" si="18"/>
        <v>1.39</v>
      </c>
      <c r="V277" s="55">
        <v>7.7</v>
      </c>
      <c r="W277" s="55">
        <v>300</v>
      </c>
      <c r="X277" s="178">
        <v>3500</v>
      </c>
      <c r="Y277" s="55">
        <v>300</v>
      </c>
      <c r="Z277" s="55">
        <v>5200</v>
      </c>
      <c r="AA277" s="55">
        <f t="shared" si="20"/>
        <v>3.15</v>
      </c>
      <c r="AB277" s="55">
        <v>17.5</v>
      </c>
    </row>
    <row r="278" spans="1:28" ht="12.75">
      <c r="A278" s="614" t="s">
        <v>886</v>
      </c>
      <c r="B278" s="614" t="s">
        <v>885</v>
      </c>
      <c r="C278" s="617">
        <v>0.185</v>
      </c>
      <c r="D278" s="624">
        <v>0.34</v>
      </c>
      <c r="E278" s="205">
        <v>1</v>
      </c>
      <c r="F278" s="205">
        <v>1</v>
      </c>
      <c r="G278" s="205">
        <v>1</v>
      </c>
      <c r="H278" s="205">
        <v>1</v>
      </c>
      <c r="I278" s="205">
        <v>1</v>
      </c>
      <c r="J278" s="205">
        <v>1</v>
      </c>
      <c r="K278" s="55">
        <v>300</v>
      </c>
      <c r="L278" s="55">
        <v>2000</v>
      </c>
      <c r="M278" s="55">
        <v>300</v>
      </c>
      <c r="N278" s="55">
        <v>3600</v>
      </c>
      <c r="O278" s="55">
        <f t="shared" si="19"/>
        <v>0.8200000000000001</v>
      </c>
      <c r="P278" s="55">
        <v>4.4</v>
      </c>
      <c r="Q278" s="55">
        <v>300</v>
      </c>
      <c r="R278" s="55">
        <v>3000</v>
      </c>
      <c r="S278" s="55">
        <v>300</v>
      </c>
      <c r="T278" s="55">
        <v>5500</v>
      </c>
      <c r="U278" s="55">
        <f t="shared" si="18"/>
        <v>1.43</v>
      </c>
      <c r="V278" s="55">
        <v>7.7</v>
      </c>
      <c r="W278" s="55">
        <v>300</v>
      </c>
      <c r="X278" s="178">
        <v>3500</v>
      </c>
      <c r="Y278" s="55">
        <v>300</v>
      </c>
      <c r="Z278" s="55">
        <v>5200</v>
      </c>
      <c r="AA278" s="55">
        <f t="shared" si="20"/>
        <v>2.5799999999999996</v>
      </c>
      <c r="AB278" s="55">
        <v>13.9</v>
      </c>
    </row>
    <row r="279" spans="1:28" ht="12.75">
      <c r="A279" s="614" t="s">
        <v>887</v>
      </c>
      <c r="B279" s="614" t="s">
        <v>885</v>
      </c>
      <c r="C279" s="617">
        <v>0.185</v>
      </c>
      <c r="D279" s="624">
        <v>0.34</v>
      </c>
      <c r="E279" s="205">
        <v>1</v>
      </c>
      <c r="F279" s="205">
        <v>1</v>
      </c>
      <c r="G279" s="205">
        <v>1</v>
      </c>
      <c r="H279" s="205">
        <v>1</v>
      </c>
      <c r="I279" s="205">
        <v>1</v>
      </c>
      <c r="J279" s="205">
        <v>1</v>
      </c>
      <c r="K279" s="55">
        <v>300</v>
      </c>
      <c r="L279" s="55">
        <v>2000</v>
      </c>
      <c r="M279" s="55">
        <v>300</v>
      </c>
      <c r="N279" s="55">
        <v>3600</v>
      </c>
      <c r="O279" s="55">
        <f t="shared" si="19"/>
        <v>0.8200000000000001</v>
      </c>
      <c r="P279" s="55">
        <v>4.4</v>
      </c>
      <c r="Q279" s="55">
        <v>300</v>
      </c>
      <c r="R279" s="55">
        <v>3000</v>
      </c>
      <c r="S279" s="55">
        <v>300</v>
      </c>
      <c r="T279" s="55">
        <v>5500</v>
      </c>
      <c r="U279" s="55">
        <f t="shared" si="18"/>
        <v>1.43</v>
      </c>
      <c r="V279" s="55">
        <v>7.7</v>
      </c>
      <c r="W279" s="55">
        <v>300</v>
      </c>
      <c r="X279" s="178">
        <v>3500</v>
      </c>
      <c r="Y279" s="55">
        <v>300</v>
      </c>
      <c r="Z279" s="55">
        <v>5200</v>
      </c>
      <c r="AA279" s="55">
        <f t="shared" si="20"/>
        <v>2.5799999999999996</v>
      </c>
      <c r="AB279" s="55">
        <v>13.9</v>
      </c>
    </row>
    <row r="280" spans="1:28" ht="12.75">
      <c r="A280" s="614" t="s">
        <v>888</v>
      </c>
      <c r="B280" s="614" t="s">
        <v>885</v>
      </c>
      <c r="C280" s="617">
        <v>0.185</v>
      </c>
      <c r="D280" s="624">
        <v>0.34</v>
      </c>
      <c r="E280" s="205">
        <v>1</v>
      </c>
      <c r="F280" s="205">
        <v>1</v>
      </c>
      <c r="G280" s="205">
        <v>1</v>
      </c>
      <c r="H280" s="205">
        <v>1</v>
      </c>
      <c r="I280" s="205">
        <v>1</v>
      </c>
      <c r="J280" s="205">
        <v>1</v>
      </c>
      <c r="K280" s="55">
        <v>300</v>
      </c>
      <c r="L280" s="55">
        <v>2000</v>
      </c>
      <c r="M280" s="55">
        <v>300</v>
      </c>
      <c r="N280" s="55">
        <v>3600</v>
      </c>
      <c r="O280" s="55">
        <f t="shared" si="19"/>
        <v>0.8200000000000001</v>
      </c>
      <c r="P280" s="55">
        <v>4.4</v>
      </c>
      <c r="Q280" s="55">
        <v>300</v>
      </c>
      <c r="R280" s="55">
        <v>3000</v>
      </c>
      <c r="S280" s="55">
        <v>300</v>
      </c>
      <c r="T280" s="55">
        <v>5500</v>
      </c>
      <c r="U280" s="55">
        <f t="shared" si="18"/>
        <v>1.43</v>
      </c>
      <c r="V280" s="55">
        <v>7.7</v>
      </c>
      <c r="W280" s="55">
        <v>300</v>
      </c>
      <c r="X280" s="178">
        <v>3500</v>
      </c>
      <c r="Y280" s="55">
        <v>300</v>
      </c>
      <c r="Z280" s="55">
        <v>5200</v>
      </c>
      <c r="AA280" s="55">
        <f t="shared" si="20"/>
        <v>2.5799999999999996</v>
      </c>
      <c r="AB280" s="55">
        <v>13.9</v>
      </c>
    </row>
    <row r="281" spans="1:28" ht="12.75">
      <c r="A281" s="614" t="s">
        <v>889</v>
      </c>
      <c r="B281" s="614" t="s">
        <v>885</v>
      </c>
      <c r="C281" s="617">
        <v>0.185</v>
      </c>
      <c r="D281" s="624">
        <v>0.34</v>
      </c>
      <c r="E281" s="205">
        <v>1</v>
      </c>
      <c r="F281" s="205">
        <v>1</v>
      </c>
      <c r="G281" s="205">
        <v>1</v>
      </c>
      <c r="H281" s="205">
        <v>1</v>
      </c>
      <c r="I281" s="205">
        <v>1</v>
      </c>
      <c r="J281" s="205">
        <v>1</v>
      </c>
      <c r="K281" s="55">
        <v>300</v>
      </c>
      <c r="L281" s="55">
        <v>2000</v>
      </c>
      <c r="M281" s="55">
        <v>300</v>
      </c>
      <c r="N281" s="55">
        <v>3600</v>
      </c>
      <c r="O281" s="55">
        <f t="shared" si="19"/>
        <v>0.8200000000000001</v>
      </c>
      <c r="P281" s="55">
        <v>4.4</v>
      </c>
      <c r="Q281" s="55">
        <v>300</v>
      </c>
      <c r="R281" s="55">
        <v>3000</v>
      </c>
      <c r="S281" s="55">
        <v>300</v>
      </c>
      <c r="T281" s="55">
        <v>5500</v>
      </c>
      <c r="U281" s="55">
        <f t="shared" si="18"/>
        <v>1.43</v>
      </c>
      <c r="V281" s="55">
        <v>7.7</v>
      </c>
      <c r="W281" s="55">
        <v>300</v>
      </c>
      <c r="X281" s="178">
        <v>3500</v>
      </c>
      <c r="Y281" s="55">
        <v>300</v>
      </c>
      <c r="Z281" s="55">
        <v>5200</v>
      </c>
      <c r="AA281" s="55">
        <f t="shared" si="20"/>
        <v>2.5799999999999996</v>
      </c>
      <c r="AB281" s="55">
        <v>13.9</v>
      </c>
    </row>
    <row r="282" spans="1:28" ht="12.75">
      <c r="A282" s="614" t="s">
        <v>890</v>
      </c>
      <c r="B282" s="614" t="s">
        <v>885</v>
      </c>
      <c r="C282" s="617">
        <v>0.185</v>
      </c>
      <c r="D282" s="624">
        <v>0.34</v>
      </c>
      <c r="E282" s="205">
        <v>1</v>
      </c>
      <c r="F282" s="205">
        <v>1</v>
      </c>
      <c r="G282" s="205">
        <v>1</v>
      </c>
      <c r="H282" s="205">
        <v>1</v>
      </c>
      <c r="I282" s="205">
        <v>1</v>
      </c>
      <c r="J282" s="205">
        <v>1</v>
      </c>
      <c r="K282" s="55">
        <v>300</v>
      </c>
      <c r="L282" s="55">
        <v>2000</v>
      </c>
      <c r="M282" s="55">
        <v>300</v>
      </c>
      <c r="N282" s="55">
        <v>3600</v>
      </c>
      <c r="O282" s="55">
        <f t="shared" si="19"/>
        <v>0.8200000000000001</v>
      </c>
      <c r="P282" s="55">
        <v>4.4</v>
      </c>
      <c r="Q282" s="55">
        <v>300</v>
      </c>
      <c r="R282" s="55">
        <v>3000</v>
      </c>
      <c r="S282" s="55">
        <v>300</v>
      </c>
      <c r="T282" s="55">
        <v>5500</v>
      </c>
      <c r="U282" s="55">
        <f t="shared" si="18"/>
        <v>1.43</v>
      </c>
      <c r="V282" s="55">
        <v>7.7</v>
      </c>
      <c r="W282" s="55">
        <v>300</v>
      </c>
      <c r="X282" s="178">
        <v>3500</v>
      </c>
      <c r="Y282" s="55">
        <v>300</v>
      </c>
      <c r="Z282" s="55">
        <v>5200</v>
      </c>
      <c r="AA282" s="55">
        <f t="shared" si="20"/>
        <v>2.5799999999999996</v>
      </c>
      <c r="AB282" s="55">
        <v>13.9</v>
      </c>
    </row>
    <row r="283" spans="1:28" ht="12.75">
      <c r="A283" s="614" t="s">
        <v>891</v>
      </c>
      <c r="B283" s="614" t="s">
        <v>885</v>
      </c>
      <c r="C283" s="617">
        <v>0.185</v>
      </c>
      <c r="D283" s="624">
        <v>0.34</v>
      </c>
      <c r="E283" s="205">
        <v>1</v>
      </c>
      <c r="F283" s="205">
        <v>1</v>
      </c>
      <c r="G283" s="205">
        <v>1</v>
      </c>
      <c r="H283" s="205">
        <v>1</v>
      </c>
      <c r="I283" s="205">
        <v>1</v>
      </c>
      <c r="J283" s="205">
        <v>1</v>
      </c>
      <c r="K283" s="55">
        <v>300</v>
      </c>
      <c r="L283" s="55">
        <v>2000</v>
      </c>
      <c r="M283" s="55">
        <v>300</v>
      </c>
      <c r="N283" s="55">
        <v>3600</v>
      </c>
      <c r="O283" s="55">
        <f t="shared" si="19"/>
        <v>0.8200000000000001</v>
      </c>
      <c r="P283" s="55">
        <v>4.4</v>
      </c>
      <c r="Q283" s="55">
        <v>300</v>
      </c>
      <c r="R283" s="55">
        <v>3000</v>
      </c>
      <c r="S283" s="55">
        <v>300</v>
      </c>
      <c r="T283" s="55">
        <v>5500</v>
      </c>
      <c r="U283" s="55">
        <f t="shared" si="18"/>
        <v>1.43</v>
      </c>
      <c r="V283" s="55">
        <v>7.7</v>
      </c>
      <c r="W283" s="55">
        <v>300</v>
      </c>
      <c r="X283" s="178">
        <v>3500</v>
      </c>
      <c r="Y283" s="55">
        <v>300</v>
      </c>
      <c r="Z283" s="55">
        <v>5200</v>
      </c>
      <c r="AA283" s="55">
        <f t="shared" si="20"/>
        <v>2.5799999999999996</v>
      </c>
      <c r="AB283" s="55">
        <v>13.9</v>
      </c>
    </row>
    <row r="284" spans="1:28" ht="12.75">
      <c r="A284" s="614" t="s">
        <v>893</v>
      </c>
      <c r="B284" s="614" t="s">
        <v>892</v>
      </c>
      <c r="C284" s="617">
        <v>0.153</v>
      </c>
      <c r="D284" s="624">
        <v>0.4</v>
      </c>
      <c r="E284" s="205">
        <v>1</v>
      </c>
      <c r="F284" s="205">
        <v>1</v>
      </c>
      <c r="G284" s="205">
        <v>1</v>
      </c>
      <c r="H284" s="205">
        <v>1</v>
      </c>
      <c r="I284" s="205">
        <v>1</v>
      </c>
      <c r="J284" s="205">
        <v>1</v>
      </c>
      <c r="K284" s="55">
        <v>300</v>
      </c>
      <c r="L284" s="55">
        <v>2000</v>
      </c>
      <c r="M284" s="55">
        <v>300</v>
      </c>
      <c r="N284" s="55">
        <v>3600</v>
      </c>
      <c r="O284" s="55">
        <f t="shared" si="19"/>
        <v>0.92</v>
      </c>
      <c r="P284" s="55">
        <v>6</v>
      </c>
      <c r="Q284" s="55">
        <v>300</v>
      </c>
      <c r="R284" s="55">
        <v>3000</v>
      </c>
      <c r="S284" s="55">
        <v>300</v>
      </c>
      <c r="T284" s="55">
        <v>5500</v>
      </c>
      <c r="U284" s="55">
        <f t="shared" si="18"/>
        <v>1.81</v>
      </c>
      <c r="V284" s="55">
        <v>11.8</v>
      </c>
      <c r="W284" s="55">
        <v>300</v>
      </c>
      <c r="X284" s="178">
        <v>3500</v>
      </c>
      <c r="Y284" s="55">
        <v>300</v>
      </c>
      <c r="Z284" s="55">
        <v>5200</v>
      </c>
      <c r="AA284" s="55">
        <f t="shared" si="20"/>
        <v>2.6799999999999997</v>
      </c>
      <c r="AB284" s="55">
        <v>17.5</v>
      </c>
    </row>
    <row r="285" spans="1:28" ht="12.75">
      <c r="A285" s="614" t="s">
        <v>895</v>
      </c>
      <c r="B285" s="614" t="s">
        <v>892</v>
      </c>
      <c r="C285" s="617">
        <v>0.153</v>
      </c>
      <c r="D285" s="624">
        <v>0.4</v>
      </c>
      <c r="E285" s="205">
        <v>1</v>
      </c>
      <c r="F285" s="205">
        <v>1</v>
      </c>
      <c r="G285" s="205">
        <v>1</v>
      </c>
      <c r="H285" s="205">
        <v>1</v>
      </c>
      <c r="I285" s="205">
        <v>1</v>
      </c>
      <c r="J285" s="205">
        <v>1</v>
      </c>
      <c r="K285" s="55">
        <v>300</v>
      </c>
      <c r="L285" s="55">
        <v>2000</v>
      </c>
      <c r="M285" s="55">
        <v>300</v>
      </c>
      <c r="N285" s="55">
        <v>3600</v>
      </c>
      <c r="O285" s="55">
        <f t="shared" si="19"/>
        <v>0.92</v>
      </c>
      <c r="P285" s="55">
        <v>6</v>
      </c>
      <c r="Q285" s="55">
        <v>300</v>
      </c>
      <c r="R285" s="55">
        <v>3000</v>
      </c>
      <c r="S285" s="55">
        <v>300</v>
      </c>
      <c r="T285" s="55">
        <v>5500</v>
      </c>
      <c r="U285" s="55">
        <f t="shared" si="18"/>
        <v>1.81</v>
      </c>
      <c r="V285" s="55">
        <v>11.8</v>
      </c>
      <c r="W285" s="55">
        <v>300</v>
      </c>
      <c r="X285" s="178">
        <v>3500</v>
      </c>
      <c r="Y285" s="55">
        <v>300</v>
      </c>
      <c r="Z285" s="55">
        <v>5200</v>
      </c>
      <c r="AA285" s="55">
        <f t="shared" si="20"/>
        <v>2.6799999999999997</v>
      </c>
      <c r="AB285" s="55">
        <v>17.5</v>
      </c>
    </row>
    <row r="286" spans="1:28" ht="12.75">
      <c r="A286" s="614" t="s">
        <v>896</v>
      </c>
      <c r="B286" s="614" t="s">
        <v>892</v>
      </c>
      <c r="C286" s="617">
        <v>0.153</v>
      </c>
      <c r="D286" s="624">
        <v>0.4</v>
      </c>
      <c r="E286" s="205">
        <v>1</v>
      </c>
      <c r="F286" s="205">
        <v>1</v>
      </c>
      <c r="G286" s="205">
        <v>1</v>
      </c>
      <c r="H286" s="205">
        <v>1</v>
      </c>
      <c r="I286" s="205">
        <v>1</v>
      </c>
      <c r="J286" s="205">
        <v>1</v>
      </c>
      <c r="K286" s="55">
        <v>300</v>
      </c>
      <c r="L286" s="55">
        <v>2000</v>
      </c>
      <c r="M286" s="55">
        <v>300</v>
      </c>
      <c r="N286" s="55">
        <v>3600</v>
      </c>
      <c r="O286" s="55">
        <f t="shared" si="19"/>
        <v>0.92</v>
      </c>
      <c r="P286" s="55">
        <v>6</v>
      </c>
      <c r="Q286" s="55">
        <v>300</v>
      </c>
      <c r="R286" s="55">
        <v>3000</v>
      </c>
      <c r="S286" s="55">
        <v>300</v>
      </c>
      <c r="T286" s="55">
        <v>5500</v>
      </c>
      <c r="U286" s="55">
        <f t="shared" si="18"/>
        <v>1.81</v>
      </c>
      <c r="V286" s="55">
        <v>11.8</v>
      </c>
      <c r="W286" s="55">
        <v>300</v>
      </c>
      <c r="X286" s="178">
        <v>3500</v>
      </c>
      <c r="Y286" s="55">
        <v>300</v>
      </c>
      <c r="Z286" s="55">
        <v>5200</v>
      </c>
      <c r="AA286" s="55">
        <f t="shared" si="20"/>
        <v>2.6799999999999997</v>
      </c>
      <c r="AB286" s="55">
        <v>17.5</v>
      </c>
    </row>
    <row r="287" spans="1:28" ht="12.75">
      <c r="A287" s="614" t="s">
        <v>897</v>
      </c>
      <c r="B287" s="614" t="s">
        <v>892</v>
      </c>
      <c r="C287" s="617">
        <v>0.153</v>
      </c>
      <c r="D287" s="624">
        <v>0.4</v>
      </c>
      <c r="E287" s="205">
        <v>1</v>
      </c>
      <c r="F287" s="205">
        <v>1</v>
      </c>
      <c r="G287" s="205">
        <v>1</v>
      </c>
      <c r="H287" s="205">
        <v>1</v>
      </c>
      <c r="I287" s="205">
        <v>1</v>
      </c>
      <c r="J287" s="205">
        <v>1</v>
      </c>
      <c r="K287" s="55">
        <v>300</v>
      </c>
      <c r="L287" s="55">
        <v>2000</v>
      </c>
      <c r="M287" s="55">
        <v>300</v>
      </c>
      <c r="N287" s="55">
        <v>3600</v>
      </c>
      <c r="O287" s="55">
        <f t="shared" si="19"/>
        <v>0.92</v>
      </c>
      <c r="P287" s="55">
        <v>6</v>
      </c>
      <c r="Q287" s="55">
        <v>300</v>
      </c>
      <c r="R287" s="55">
        <v>3000</v>
      </c>
      <c r="S287" s="55">
        <v>300</v>
      </c>
      <c r="T287" s="55">
        <v>5500</v>
      </c>
      <c r="U287" s="55">
        <f t="shared" si="18"/>
        <v>1.81</v>
      </c>
      <c r="V287" s="55">
        <v>11.8</v>
      </c>
      <c r="W287" s="55">
        <v>300</v>
      </c>
      <c r="X287" s="178">
        <v>3500</v>
      </c>
      <c r="Y287" s="55">
        <v>300</v>
      </c>
      <c r="Z287" s="55">
        <v>5200</v>
      </c>
      <c r="AA287" s="55">
        <f t="shared" si="20"/>
        <v>2.6799999999999997</v>
      </c>
      <c r="AB287" s="55">
        <v>17.5</v>
      </c>
    </row>
    <row r="288" spans="1:28" ht="12.75">
      <c r="A288" s="614" t="s">
        <v>898</v>
      </c>
      <c r="B288" s="614" t="s">
        <v>892</v>
      </c>
      <c r="C288" s="617">
        <v>0.153</v>
      </c>
      <c r="D288" s="624">
        <v>0.4</v>
      </c>
      <c r="E288" s="205">
        <v>1</v>
      </c>
      <c r="F288" s="205">
        <v>1</v>
      </c>
      <c r="G288" s="205">
        <v>1</v>
      </c>
      <c r="H288" s="205">
        <v>1</v>
      </c>
      <c r="I288" s="205">
        <v>1</v>
      </c>
      <c r="J288" s="205">
        <v>1</v>
      </c>
      <c r="K288" s="55">
        <v>300</v>
      </c>
      <c r="L288" s="55">
        <v>2000</v>
      </c>
      <c r="M288" s="55">
        <v>300</v>
      </c>
      <c r="N288" s="55">
        <v>3600</v>
      </c>
      <c r="O288" s="55">
        <f t="shared" si="19"/>
        <v>0.92</v>
      </c>
      <c r="P288" s="55">
        <v>6</v>
      </c>
      <c r="Q288" s="55">
        <v>300</v>
      </c>
      <c r="R288" s="55">
        <v>3000</v>
      </c>
      <c r="S288" s="55">
        <v>300</v>
      </c>
      <c r="T288" s="55">
        <v>5500</v>
      </c>
      <c r="U288" s="55">
        <f t="shared" si="18"/>
        <v>1.81</v>
      </c>
      <c r="V288" s="55">
        <v>11.8</v>
      </c>
      <c r="W288" s="55">
        <v>300</v>
      </c>
      <c r="X288" s="178">
        <v>3500</v>
      </c>
      <c r="Y288" s="55">
        <v>300</v>
      </c>
      <c r="Z288" s="55">
        <v>5200</v>
      </c>
      <c r="AA288" s="55">
        <f t="shared" si="20"/>
        <v>2.6799999999999997</v>
      </c>
      <c r="AB288" s="55">
        <v>17.5</v>
      </c>
    </row>
    <row r="289" spans="1:28" ht="12.75">
      <c r="A289" s="614" t="s">
        <v>899</v>
      </c>
      <c r="B289" s="614" t="s">
        <v>892</v>
      </c>
      <c r="C289" s="617">
        <v>0.153</v>
      </c>
      <c r="D289" s="624">
        <v>0.4</v>
      </c>
      <c r="E289" s="205">
        <v>1</v>
      </c>
      <c r="F289" s="205">
        <v>1</v>
      </c>
      <c r="G289" s="205">
        <v>1</v>
      </c>
      <c r="H289" s="205">
        <v>1</v>
      </c>
      <c r="I289" s="205">
        <v>1</v>
      </c>
      <c r="J289" s="205">
        <v>1</v>
      </c>
      <c r="K289" s="55">
        <v>300</v>
      </c>
      <c r="L289" s="55">
        <v>2000</v>
      </c>
      <c r="M289" s="55">
        <v>300</v>
      </c>
      <c r="N289" s="55">
        <v>3600</v>
      </c>
      <c r="O289" s="55">
        <f t="shared" si="19"/>
        <v>0.92</v>
      </c>
      <c r="P289" s="55">
        <v>6</v>
      </c>
      <c r="Q289" s="55">
        <v>300</v>
      </c>
      <c r="R289" s="55">
        <v>3000</v>
      </c>
      <c r="S289" s="55">
        <v>300</v>
      </c>
      <c r="T289" s="55">
        <v>5500</v>
      </c>
      <c r="U289" s="55">
        <f t="shared" si="18"/>
        <v>1.81</v>
      </c>
      <c r="V289" s="55">
        <v>11.8</v>
      </c>
      <c r="W289" s="55">
        <v>300</v>
      </c>
      <c r="X289" s="178">
        <v>3500</v>
      </c>
      <c r="Y289" s="55">
        <v>300</v>
      </c>
      <c r="Z289" s="55">
        <v>5200</v>
      </c>
      <c r="AA289" s="55">
        <f t="shared" si="20"/>
        <v>2.6799999999999997</v>
      </c>
      <c r="AB289" s="55">
        <v>17.5</v>
      </c>
    </row>
    <row r="290" spans="1:28" ht="12.75">
      <c r="A290" s="614" t="s">
        <v>900</v>
      </c>
      <c r="B290" s="614" t="s">
        <v>892</v>
      </c>
      <c r="C290" s="617">
        <v>0.153</v>
      </c>
      <c r="D290" s="624">
        <v>0.4</v>
      </c>
      <c r="E290" s="205">
        <v>1</v>
      </c>
      <c r="F290" s="205">
        <v>1</v>
      </c>
      <c r="G290" s="205">
        <v>1</v>
      </c>
      <c r="H290" s="205">
        <v>1</v>
      </c>
      <c r="I290" s="205">
        <v>1</v>
      </c>
      <c r="J290" s="205">
        <v>1</v>
      </c>
      <c r="K290" s="55">
        <v>300</v>
      </c>
      <c r="L290" s="55">
        <v>2000</v>
      </c>
      <c r="M290" s="55">
        <v>300</v>
      </c>
      <c r="N290" s="55">
        <v>3600</v>
      </c>
      <c r="O290" s="55">
        <f t="shared" si="19"/>
        <v>0.92</v>
      </c>
      <c r="P290" s="55">
        <v>6</v>
      </c>
      <c r="Q290" s="55">
        <v>300</v>
      </c>
      <c r="R290" s="55">
        <v>3000</v>
      </c>
      <c r="S290" s="55">
        <v>300</v>
      </c>
      <c r="T290" s="55">
        <v>5500</v>
      </c>
      <c r="U290" s="55">
        <f t="shared" si="18"/>
        <v>1.81</v>
      </c>
      <c r="V290" s="55">
        <v>11.8</v>
      </c>
      <c r="W290" s="55">
        <v>300</v>
      </c>
      <c r="X290" s="178">
        <v>3500</v>
      </c>
      <c r="Y290" s="55">
        <v>300</v>
      </c>
      <c r="Z290" s="55">
        <v>5200</v>
      </c>
      <c r="AA290" s="55">
        <f t="shared" si="20"/>
        <v>2.6799999999999997</v>
      </c>
      <c r="AB290" s="55">
        <v>17.5</v>
      </c>
    </row>
    <row r="291" spans="1:28" ht="12.75">
      <c r="A291" s="614" t="s">
        <v>1370</v>
      </c>
      <c r="B291" s="614" t="s">
        <v>1369</v>
      </c>
      <c r="C291" s="617">
        <v>0.41</v>
      </c>
      <c r="D291" s="624">
        <v>0.3</v>
      </c>
      <c r="E291" s="205">
        <v>1</v>
      </c>
      <c r="F291" s="205">
        <v>1</v>
      </c>
      <c r="G291" s="205">
        <v>1</v>
      </c>
      <c r="H291" s="205">
        <v>1</v>
      </c>
      <c r="I291" s="205">
        <v>1</v>
      </c>
      <c r="J291" s="205">
        <v>1</v>
      </c>
      <c r="K291" s="55">
        <v>300</v>
      </c>
      <c r="L291" s="55">
        <v>2000</v>
      </c>
      <c r="M291" s="55">
        <v>300</v>
      </c>
      <c r="N291" s="55">
        <v>3600</v>
      </c>
      <c r="O291" s="55">
        <f t="shared" si="19"/>
        <v>1.23</v>
      </c>
      <c r="P291" s="55">
        <v>3</v>
      </c>
      <c r="Q291" s="55">
        <v>300</v>
      </c>
      <c r="R291" s="55">
        <v>3000</v>
      </c>
      <c r="S291" s="55">
        <v>300</v>
      </c>
      <c r="T291" s="55">
        <v>5500</v>
      </c>
      <c r="U291" s="55">
        <f>ROUNDUP(V291*C291,2)</f>
        <v>2.05</v>
      </c>
      <c r="V291" s="55">
        <v>5</v>
      </c>
      <c r="W291" s="55">
        <v>300</v>
      </c>
      <c r="X291" s="178">
        <v>3500</v>
      </c>
      <c r="Y291" s="55">
        <v>300</v>
      </c>
      <c r="Z291" s="55">
        <v>5200</v>
      </c>
      <c r="AA291" s="55">
        <f t="shared" si="20"/>
        <v>3.69</v>
      </c>
      <c r="AB291" s="55">
        <v>9</v>
      </c>
    </row>
    <row r="292" spans="1:28" ht="12.75">
      <c r="A292" s="614" t="s">
        <v>1374</v>
      </c>
      <c r="B292" s="614" t="s">
        <v>1369</v>
      </c>
      <c r="C292" s="617">
        <v>0.41</v>
      </c>
      <c r="D292" s="624">
        <v>0.3</v>
      </c>
      <c r="E292" s="205">
        <v>1</v>
      </c>
      <c r="F292" s="205">
        <v>1</v>
      </c>
      <c r="G292" s="205">
        <v>1</v>
      </c>
      <c r="H292" s="205">
        <v>1</v>
      </c>
      <c r="I292" s="205">
        <v>1</v>
      </c>
      <c r="J292" s="205">
        <v>1</v>
      </c>
      <c r="K292" s="55">
        <v>300</v>
      </c>
      <c r="L292" s="55">
        <v>2000</v>
      </c>
      <c r="M292" s="55">
        <v>300</v>
      </c>
      <c r="N292" s="55">
        <v>3600</v>
      </c>
      <c r="O292" s="55">
        <f t="shared" si="19"/>
        <v>1.23</v>
      </c>
      <c r="P292" s="55">
        <v>3</v>
      </c>
      <c r="Q292" s="55">
        <v>300</v>
      </c>
      <c r="R292" s="55">
        <v>3000</v>
      </c>
      <c r="S292" s="55">
        <v>300</v>
      </c>
      <c r="T292" s="55">
        <v>5500</v>
      </c>
      <c r="U292" s="55">
        <f>ROUNDUP(V292*C292,2)</f>
        <v>2.05</v>
      </c>
      <c r="V292" s="55">
        <v>5</v>
      </c>
      <c r="W292" s="55">
        <v>300</v>
      </c>
      <c r="X292" s="178">
        <v>3500</v>
      </c>
      <c r="Y292" s="55">
        <v>300</v>
      </c>
      <c r="Z292" s="55">
        <v>5200</v>
      </c>
      <c r="AA292" s="55">
        <f t="shared" si="20"/>
        <v>3.69</v>
      </c>
      <c r="AB292" s="55">
        <v>9</v>
      </c>
    </row>
    <row r="293" spans="1:28" ht="12.75">
      <c r="A293" s="614" t="s">
        <v>1375</v>
      </c>
      <c r="B293" s="614" t="s">
        <v>1369</v>
      </c>
      <c r="C293" s="617">
        <v>0.41</v>
      </c>
      <c r="D293" s="624">
        <v>0.3</v>
      </c>
      <c r="E293" s="205">
        <v>1</v>
      </c>
      <c r="F293" s="205">
        <v>1</v>
      </c>
      <c r="G293" s="205">
        <v>1</v>
      </c>
      <c r="H293" s="205">
        <v>1</v>
      </c>
      <c r="I293" s="205">
        <v>1</v>
      </c>
      <c r="J293" s="205">
        <v>1</v>
      </c>
      <c r="K293" s="55">
        <v>300</v>
      </c>
      <c r="L293" s="55">
        <v>2000</v>
      </c>
      <c r="M293" s="55">
        <v>300</v>
      </c>
      <c r="N293" s="55">
        <v>3600</v>
      </c>
      <c r="O293" s="55">
        <f t="shared" si="19"/>
        <v>1.23</v>
      </c>
      <c r="P293" s="55">
        <v>3</v>
      </c>
      <c r="Q293" s="55">
        <v>300</v>
      </c>
      <c r="R293" s="55">
        <v>3000</v>
      </c>
      <c r="S293" s="55">
        <v>300</v>
      </c>
      <c r="T293" s="55">
        <v>5500</v>
      </c>
      <c r="U293" s="55">
        <f>ROUNDUP(V293*C293,2)</f>
        <v>2.05</v>
      </c>
      <c r="V293" s="55">
        <v>5</v>
      </c>
      <c r="W293" s="55">
        <v>300</v>
      </c>
      <c r="X293" s="178">
        <v>3500</v>
      </c>
      <c r="Y293" s="55">
        <v>300</v>
      </c>
      <c r="Z293" s="55">
        <v>5200</v>
      </c>
      <c r="AA293" s="55">
        <f t="shared" si="20"/>
        <v>3.69</v>
      </c>
      <c r="AB293" s="55">
        <v>9</v>
      </c>
    </row>
    <row r="294" spans="1:28" ht="12.75">
      <c r="A294" s="614" t="s">
        <v>902</v>
      </c>
      <c r="B294" s="614" t="s">
        <v>901</v>
      </c>
      <c r="C294" s="617">
        <v>0.365</v>
      </c>
      <c r="D294" s="624">
        <v>0.4</v>
      </c>
      <c r="E294" s="205">
        <v>1</v>
      </c>
      <c r="F294" s="205">
        <v>1</v>
      </c>
      <c r="G294" s="205">
        <v>1</v>
      </c>
      <c r="H294" s="205">
        <v>1</v>
      </c>
      <c r="I294" s="205">
        <v>1</v>
      </c>
      <c r="J294" s="205">
        <v>1</v>
      </c>
      <c r="K294" s="55">
        <v>300</v>
      </c>
      <c r="L294" s="55">
        <v>2000</v>
      </c>
      <c r="M294" s="55">
        <v>300</v>
      </c>
      <c r="N294" s="55">
        <v>3600</v>
      </c>
      <c r="O294" s="55">
        <f t="shared" si="19"/>
        <v>1.17</v>
      </c>
      <c r="P294" s="55">
        <v>3.2</v>
      </c>
      <c r="Q294" s="55">
        <v>300</v>
      </c>
      <c r="R294" s="55">
        <v>3000</v>
      </c>
      <c r="S294" s="55">
        <v>300</v>
      </c>
      <c r="T294" s="55">
        <v>5500</v>
      </c>
      <c r="U294" s="55">
        <f t="shared" si="18"/>
        <v>2.01</v>
      </c>
      <c r="V294" s="55">
        <v>5.5</v>
      </c>
      <c r="W294" s="55">
        <v>300</v>
      </c>
      <c r="X294" s="178">
        <v>3500</v>
      </c>
      <c r="Y294" s="55">
        <v>300</v>
      </c>
      <c r="Z294" s="55">
        <v>5200</v>
      </c>
      <c r="AA294" s="55">
        <f t="shared" si="20"/>
        <v>3.6199999999999997</v>
      </c>
      <c r="AB294" s="55">
        <v>9.9</v>
      </c>
    </row>
    <row r="295" spans="1:28" ht="12.75">
      <c r="A295" s="614" t="s">
        <v>904</v>
      </c>
      <c r="B295" s="614" t="s">
        <v>901</v>
      </c>
      <c r="C295" s="617">
        <v>0.365</v>
      </c>
      <c r="D295" s="624">
        <v>0.4</v>
      </c>
      <c r="E295" s="205">
        <v>1</v>
      </c>
      <c r="F295" s="205">
        <v>1</v>
      </c>
      <c r="G295" s="205">
        <v>1</v>
      </c>
      <c r="H295" s="205">
        <v>1</v>
      </c>
      <c r="I295" s="205">
        <v>1</v>
      </c>
      <c r="J295" s="205">
        <v>1</v>
      </c>
      <c r="K295" s="55">
        <v>300</v>
      </c>
      <c r="L295" s="55">
        <v>2000</v>
      </c>
      <c r="M295" s="55">
        <v>300</v>
      </c>
      <c r="N295" s="55">
        <v>3600</v>
      </c>
      <c r="O295" s="55">
        <f t="shared" si="19"/>
        <v>1.17</v>
      </c>
      <c r="P295" s="55">
        <v>3.2</v>
      </c>
      <c r="Q295" s="55">
        <v>300</v>
      </c>
      <c r="R295" s="55">
        <v>3000</v>
      </c>
      <c r="S295" s="55">
        <v>300</v>
      </c>
      <c r="T295" s="55">
        <v>5500</v>
      </c>
      <c r="U295" s="55">
        <f t="shared" si="18"/>
        <v>2.01</v>
      </c>
      <c r="V295" s="55">
        <v>5.5</v>
      </c>
      <c r="W295" s="55">
        <v>300</v>
      </c>
      <c r="X295" s="178">
        <v>3500</v>
      </c>
      <c r="Y295" s="55">
        <v>300</v>
      </c>
      <c r="Z295" s="55">
        <v>5200</v>
      </c>
      <c r="AA295" s="55">
        <f t="shared" si="20"/>
        <v>3.6199999999999997</v>
      </c>
      <c r="AB295" s="55">
        <v>9.9</v>
      </c>
    </row>
    <row r="296" spans="1:28" ht="12.75">
      <c r="A296" s="614" t="s">
        <v>905</v>
      </c>
      <c r="B296" s="614" t="s">
        <v>901</v>
      </c>
      <c r="C296" s="617">
        <v>0.365</v>
      </c>
      <c r="D296" s="624">
        <v>0.4</v>
      </c>
      <c r="E296" s="205">
        <v>1</v>
      </c>
      <c r="F296" s="205">
        <v>1</v>
      </c>
      <c r="G296" s="205">
        <v>1</v>
      </c>
      <c r="H296" s="205">
        <v>1</v>
      </c>
      <c r="I296" s="205">
        <v>1</v>
      </c>
      <c r="J296" s="205">
        <v>1</v>
      </c>
      <c r="K296" s="55">
        <v>300</v>
      </c>
      <c r="L296" s="55">
        <v>2000</v>
      </c>
      <c r="M296" s="55">
        <v>300</v>
      </c>
      <c r="N296" s="55">
        <v>3600</v>
      </c>
      <c r="O296" s="55">
        <f t="shared" si="19"/>
        <v>1.17</v>
      </c>
      <c r="P296" s="55">
        <v>3.2</v>
      </c>
      <c r="Q296" s="55">
        <v>300</v>
      </c>
      <c r="R296" s="55">
        <v>3000</v>
      </c>
      <c r="S296" s="55">
        <v>300</v>
      </c>
      <c r="T296" s="55">
        <v>5500</v>
      </c>
      <c r="U296" s="55">
        <f t="shared" si="18"/>
        <v>2.01</v>
      </c>
      <c r="V296" s="55">
        <v>5.5</v>
      </c>
      <c r="W296" s="55">
        <v>300</v>
      </c>
      <c r="X296" s="178">
        <v>3500</v>
      </c>
      <c r="Y296" s="55">
        <v>300</v>
      </c>
      <c r="Z296" s="55">
        <v>5200</v>
      </c>
      <c r="AA296" s="55">
        <f t="shared" si="20"/>
        <v>3.6199999999999997</v>
      </c>
      <c r="AB296" s="55">
        <v>9.9</v>
      </c>
    </row>
    <row r="297" spans="1:28" ht="12.75">
      <c r="A297" s="614" t="s">
        <v>906</v>
      </c>
      <c r="B297" s="614" t="s">
        <v>901</v>
      </c>
      <c r="C297" s="617">
        <v>0.365</v>
      </c>
      <c r="D297" s="624">
        <v>0.4</v>
      </c>
      <c r="E297" s="205">
        <v>1</v>
      </c>
      <c r="F297" s="205">
        <v>1</v>
      </c>
      <c r="G297" s="205">
        <v>1</v>
      </c>
      <c r="H297" s="205">
        <v>1</v>
      </c>
      <c r="I297" s="205">
        <v>1</v>
      </c>
      <c r="J297" s="205">
        <v>1</v>
      </c>
      <c r="K297" s="55">
        <v>300</v>
      </c>
      <c r="L297" s="55">
        <v>2000</v>
      </c>
      <c r="M297" s="55">
        <v>300</v>
      </c>
      <c r="N297" s="55">
        <v>3600</v>
      </c>
      <c r="O297" s="55">
        <f t="shared" si="19"/>
        <v>1.17</v>
      </c>
      <c r="P297" s="55">
        <v>3.2</v>
      </c>
      <c r="Q297" s="55">
        <v>300</v>
      </c>
      <c r="R297" s="55">
        <v>3000</v>
      </c>
      <c r="S297" s="55">
        <v>300</v>
      </c>
      <c r="T297" s="55">
        <v>5500</v>
      </c>
      <c r="U297" s="55">
        <f t="shared" si="18"/>
        <v>2.01</v>
      </c>
      <c r="V297" s="55">
        <v>5.5</v>
      </c>
      <c r="W297" s="55">
        <v>300</v>
      </c>
      <c r="X297" s="178">
        <v>3500</v>
      </c>
      <c r="Y297" s="55">
        <v>300</v>
      </c>
      <c r="Z297" s="55">
        <v>5200</v>
      </c>
      <c r="AA297" s="55">
        <f t="shared" si="20"/>
        <v>3.6199999999999997</v>
      </c>
      <c r="AB297" s="55">
        <v>9.9</v>
      </c>
    </row>
    <row r="298" spans="1:28" ht="12.75">
      <c r="A298" s="614" t="s">
        <v>907</v>
      </c>
      <c r="B298" s="614" t="s">
        <v>901</v>
      </c>
      <c r="C298" s="617">
        <v>0.365</v>
      </c>
      <c r="D298" s="624">
        <v>0.4</v>
      </c>
      <c r="E298" s="205">
        <v>1</v>
      </c>
      <c r="F298" s="205">
        <v>1</v>
      </c>
      <c r="G298" s="205">
        <v>1</v>
      </c>
      <c r="H298" s="205">
        <v>1</v>
      </c>
      <c r="I298" s="205">
        <v>1</v>
      </c>
      <c r="J298" s="205">
        <v>1</v>
      </c>
      <c r="K298" s="55">
        <v>300</v>
      </c>
      <c r="L298" s="55">
        <v>2000</v>
      </c>
      <c r="M298" s="55">
        <v>300</v>
      </c>
      <c r="N298" s="55">
        <v>3600</v>
      </c>
      <c r="O298" s="55">
        <f t="shared" si="19"/>
        <v>1.17</v>
      </c>
      <c r="P298" s="55">
        <v>3.2</v>
      </c>
      <c r="Q298" s="55">
        <v>300</v>
      </c>
      <c r="R298" s="55">
        <v>3000</v>
      </c>
      <c r="S298" s="55">
        <v>300</v>
      </c>
      <c r="T298" s="55">
        <v>5500</v>
      </c>
      <c r="U298" s="55">
        <f t="shared" si="18"/>
        <v>2.01</v>
      </c>
      <c r="V298" s="55">
        <v>5.5</v>
      </c>
      <c r="W298" s="55">
        <v>300</v>
      </c>
      <c r="X298" s="178">
        <v>3500</v>
      </c>
      <c r="Y298" s="55">
        <v>300</v>
      </c>
      <c r="Z298" s="55">
        <v>5200</v>
      </c>
      <c r="AA298" s="55">
        <f t="shared" si="20"/>
        <v>3.6199999999999997</v>
      </c>
      <c r="AB298" s="55">
        <v>9.9</v>
      </c>
    </row>
    <row r="299" spans="1:28" ht="12.75">
      <c r="A299" s="614" t="s">
        <v>909</v>
      </c>
      <c r="B299" s="614" t="s">
        <v>908</v>
      </c>
      <c r="C299" s="617">
        <v>0.125</v>
      </c>
      <c r="D299" s="617">
        <v>0.39</v>
      </c>
      <c r="E299" s="205">
        <v>1</v>
      </c>
      <c r="F299" s="205">
        <v>1</v>
      </c>
      <c r="G299" s="205">
        <v>1</v>
      </c>
      <c r="H299" s="205">
        <v>1</v>
      </c>
      <c r="I299" s="205">
        <v>1</v>
      </c>
      <c r="J299" s="205">
        <v>1</v>
      </c>
      <c r="K299" s="55">
        <v>300</v>
      </c>
      <c r="L299" s="55">
        <v>2000</v>
      </c>
      <c r="M299" s="55">
        <v>300</v>
      </c>
      <c r="N299" s="55">
        <v>3600</v>
      </c>
      <c r="O299" s="55">
        <f t="shared" si="19"/>
        <v>0.75</v>
      </c>
      <c r="P299" s="55">
        <v>6</v>
      </c>
      <c r="Q299" s="55">
        <v>300</v>
      </c>
      <c r="R299" s="55">
        <v>3000</v>
      </c>
      <c r="S299" s="55">
        <v>300</v>
      </c>
      <c r="T299" s="55">
        <v>5500</v>
      </c>
      <c r="U299" s="55">
        <f t="shared" si="18"/>
        <v>1.48</v>
      </c>
      <c r="V299" s="55">
        <v>11.8</v>
      </c>
      <c r="W299" s="55">
        <v>300</v>
      </c>
      <c r="X299" s="178">
        <v>3500</v>
      </c>
      <c r="Y299" s="55">
        <v>300</v>
      </c>
      <c r="Z299" s="55">
        <v>5200</v>
      </c>
      <c r="AA299" s="55">
        <f t="shared" si="20"/>
        <v>2.19</v>
      </c>
      <c r="AB299" s="55">
        <v>17.5</v>
      </c>
    </row>
    <row r="300" spans="1:28" ht="12.75">
      <c r="A300" s="614" t="s">
        <v>911</v>
      </c>
      <c r="B300" s="614" t="s">
        <v>908</v>
      </c>
      <c r="C300" s="617">
        <v>0.125</v>
      </c>
      <c r="D300" s="617">
        <v>0.39</v>
      </c>
      <c r="E300" s="205">
        <v>1</v>
      </c>
      <c r="F300" s="205">
        <v>1</v>
      </c>
      <c r="G300" s="205">
        <v>1</v>
      </c>
      <c r="H300" s="205">
        <v>1</v>
      </c>
      <c r="I300" s="205">
        <v>1</v>
      </c>
      <c r="J300" s="205">
        <v>1</v>
      </c>
      <c r="K300" s="55">
        <v>300</v>
      </c>
      <c r="L300" s="55">
        <v>2000</v>
      </c>
      <c r="M300" s="55">
        <v>300</v>
      </c>
      <c r="N300" s="55">
        <v>3600</v>
      </c>
      <c r="O300" s="55">
        <f t="shared" si="19"/>
        <v>0.75</v>
      </c>
      <c r="P300" s="55">
        <v>6</v>
      </c>
      <c r="Q300" s="55">
        <v>300</v>
      </c>
      <c r="R300" s="55">
        <v>3000</v>
      </c>
      <c r="S300" s="55">
        <v>300</v>
      </c>
      <c r="T300" s="55">
        <v>5500</v>
      </c>
      <c r="U300" s="55">
        <f t="shared" si="18"/>
        <v>1.48</v>
      </c>
      <c r="V300" s="55">
        <v>11.8</v>
      </c>
      <c r="W300" s="55">
        <v>300</v>
      </c>
      <c r="X300" s="178">
        <v>3500</v>
      </c>
      <c r="Y300" s="55">
        <v>300</v>
      </c>
      <c r="Z300" s="55">
        <v>5200</v>
      </c>
      <c r="AA300" s="55">
        <f t="shared" si="20"/>
        <v>2.19</v>
      </c>
      <c r="AB300" s="55">
        <v>17.5</v>
      </c>
    </row>
    <row r="301" spans="1:28" ht="12.75">
      <c r="A301" s="614" t="s">
        <v>912</v>
      </c>
      <c r="B301" s="614" t="s">
        <v>908</v>
      </c>
      <c r="C301" s="617">
        <v>0.125</v>
      </c>
      <c r="D301" s="617">
        <v>0.39</v>
      </c>
      <c r="E301" s="205">
        <v>1</v>
      </c>
      <c r="F301" s="205">
        <v>1</v>
      </c>
      <c r="G301" s="205">
        <v>1</v>
      </c>
      <c r="H301" s="205">
        <v>1</v>
      </c>
      <c r="I301" s="205">
        <v>1</v>
      </c>
      <c r="J301" s="205">
        <v>1</v>
      </c>
      <c r="K301" s="55">
        <v>300</v>
      </c>
      <c r="L301" s="55">
        <v>2000</v>
      </c>
      <c r="M301" s="55">
        <v>300</v>
      </c>
      <c r="N301" s="55">
        <v>3600</v>
      </c>
      <c r="O301" s="55">
        <f t="shared" si="19"/>
        <v>0.75</v>
      </c>
      <c r="P301" s="55">
        <v>6</v>
      </c>
      <c r="Q301" s="55">
        <v>300</v>
      </c>
      <c r="R301" s="55">
        <v>3000</v>
      </c>
      <c r="S301" s="55">
        <v>300</v>
      </c>
      <c r="T301" s="55">
        <v>5500</v>
      </c>
      <c r="U301" s="55">
        <f t="shared" si="18"/>
        <v>1.48</v>
      </c>
      <c r="V301" s="55">
        <v>11.8</v>
      </c>
      <c r="W301" s="55">
        <v>300</v>
      </c>
      <c r="X301" s="178">
        <v>3500</v>
      </c>
      <c r="Y301" s="55">
        <v>300</v>
      </c>
      <c r="Z301" s="55">
        <v>5200</v>
      </c>
      <c r="AA301" s="55">
        <f t="shared" si="20"/>
        <v>2.19</v>
      </c>
      <c r="AB301" s="55">
        <v>17.5</v>
      </c>
    </row>
    <row r="302" spans="1:28" ht="12.75">
      <c r="A302" s="614" t="s">
        <v>913</v>
      </c>
      <c r="B302" s="614" t="s">
        <v>908</v>
      </c>
      <c r="C302" s="617">
        <v>0.125</v>
      </c>
      <c r="D302" s="617">
        <v>0.39</v>
      </c>
      <c r="E302" s="205">
        <v>1</v>
      </c>
      <c r="F302" s="205">
        <v>1</v>
      </c>
      <c r="G302" s="205">
        <v>1</v>
      </c>
      <c r="H302" s="205">
        <v>1</v>
      </c>
      <c r="I302" s="205">
        <v>1</v>
      </c>
      <c r="J302" s="205">
        <v>1</v>
      </c>
      <c r="K302" s="55">
        <v>300</v>
      </c>
      <c r="L302" s="55">
        <v>2000</v>
      </c>
      <c r="M302" s="55">
        <v>300</v>
      </c>
      <c r="N302" s="55">
        <v>3600</v>
      </c>
      <c r="O302" s="55">
        <f t="shared" si="19"/>
        <v>0.75</v>
      </c>
      <c r="P302" s="55">
        <v>6</v>
      </c>
      <c r="Q302" s="55">
        <v>300</v>
      </c>
      <c r="R302" s="55">
        <v>3000</v>
      </c>
      <c r="S302" s="55">
        <v>300</v>
      </c>
      <c r="T302" s="55">
        <v>5500</v>
      </c>
      <c r="U302" s="55">
        <f aca="true" t="shared" si="21" ref="U302:U365">ROUNDUP(V302*C302,2)</f>
        <v>1.48</v>
      </c>
      <c r="V302" s="55">
        <v>11.8</v>
      </c>
      <c r="W302" s="55">
        <v>300</v>
      </c>
      <c r="X302" s="178">
        <v>3500</v>
      </c>
      <c r="Y302" s="55">
        <v>300</v>
      </c>
      <c r="Z302" s="55">
        <v>5200</v>
      </c>
      <c r="AA302" s="55">
        <f t="shared" si="20"/>
        <v>2.19</v>
      </c>
      <c r="AB302" s="55">
        <v>17.5</v>
      </c>
    </row>
    <row r="303" spans="1:28" ht="12.75">
      <c r="A303" s="614" t="s">
        <v>914</v>
      </c>
      <c r="B303" s="614" t="s">
        <v>908</v>
      </c>
      <c r="C303" s="617">
        <v>0.125</v>
      </c>
      <c r="D303" s="617">
        <v>0.39</v>
      </c>
      <c r="E303" s="205">
        <v>1</v>
      </c>
      <c r="F303" s="205">
        <v>1</v>
      </c>
      <c r="G303" s="205">
        <v>1</v>
      </c>
      <c r="H303" s="205">
        <v>1</v>
      </c>
      <c r="I303" s="205">
        <v>1</v>
      </c>
      <c r="J303" s="205">
        <v>1</v>
      </c>
      <c r="K303" s="55">
        <v>300</v>
      </c>
      <c r="L303" s="55">
        <v>2000</v>
      </c>
      <c r="M303" s="55">
        <v>300</v>
      </c>
      <c r="N303" s="55">
        <v>3600</v>
      </c>
      <c r="O303" s="55">
        <f t="shared" si="19"/>
        <v>0.75</v>
      </c>
      <c r="P303" s="55">
        <v>6</v>
      </c>
      <c r="Q303" s="55">
        <v>300</v>
      </c>
      <c r="R303" s="55">
        <v>3000</v>
      </c>
      <c r="S303" s="55">
        <v>300</v>
      </c>
      <c r="T303" s="55">
        <v>5500</v>
      </c>
      <c r="U303" s="55">
        <f t="shared" si="21"/>
        <v>1.48</v>
      </c>
      <c r="V303" s="55">
        <v>11.8</v>
      </c>
      <c r="W303" s="55">
        <v>300</v>
      </c>
      <c r="X303" s="178">
        <v>3500</v>
      </c>
      <c r="Y303" s="55">
        <v>300</v>
      </c>
      <c r="Z303" s="55">
        <v>5200</v>
      </c>
      <c r="AA303" s="55">
        <f t="shared" si="20"/>
        <v>2.19</v>
      </c>
      <c r="AB303" s="55">
        <v>17.5</v>
      </c>
    </row>
    <row r="304" spans="1:28" ht="12.75">
      <c r="A304" s="614" t="s">
        <v>916</v>
      </c>
      <c r="B304" s="614" t="s">
        <v>915</v>
      </c>
      <c r="C304" s="617">
        <v>0.25</v>
      </c>
      <c r="D304" s="617">
        <v>0.56</v>
      </c>
      <c r="E304" s="205">
        <v>1</v>
      </c>
      <c r="F304" s="205">
        <v>1</v>
      </c>
      <c r="G304" s="205">
        <v>1</v>
      </c>
      <c r="H304" s="205">
        <v>1</v>
      </c>
      <c r="I304" s="205">
        <v>1</v>
      </c>
      <c r="J304" s="205">
        <v>1</v>
      </c>
      <c r="K304" s="55">
        <v>300</v>
      </c>
      <c r="L304" s="55">
        <v>2000</v>
      </c>
      <c r="M304" s="55">
        <v>300</v>
      </c>
      <c r="N304" s="55">
        <v>2600</v>
      </c>
      <c r="O304" s="55">
        <f t="shared" si="19"/>
        <v>1.1</v>
      </c>
      <c r="P304" s="55">
        <v>4.4</v>
      </c>
      <c r="Q304" s="55">
        <v>300</v>
      </c>
      <c r="R304" s="55">
        <v>3000</v>
      </c>
      <c r="S304" s="55">
        <v>300</v>
      </c>
      <c r="T304" s="55">
        <v>4600</v>
      </c>
      <c r="U304" s="55">
        <f t="shared" si="21"/>
        <v>1.93</v>
      </c>
      <c r="V304" s="55">
        <v>7.7</v>
      </c>
      <c r="W304" s="55">
        <v>300</v>
      </c>
      <c r="X304" s="55">
        <v>3500</v>
      </c>
      <c r="Y304" s="55">
        <v>300</v>
      </c>
      <c r="Z304" s="55">
        <v>3800</v>
      </c>
      <c r="AA304" s="55">
        <f t="shared" si="20"/>
        <v>3.3299999999999996</v>
      </c>
      <c r="AB304" s="55">
        <v>13.3</v>
      </c>
    </row>
    <row r="305" spans="1:28" ht="12.75">
      <c r="A305" s="614" t="s">
        <v>919</v>
      </c>
      <c r="B305" s="614" t="s">
        <v>918</v>
      </c>
      <c r="C305" s="617">
        <v>0.184</v>
      </c>
      <c r="D305" s="617">
        <v>0.33</v>
      </c>
      <c r="E305" s="205">
        <v>1</v>
      </c>
      <c r="F305" s="205">
        <v>1</v>
      </c>
      <c r="G305" s="205">
        <v>1</v>
      </c>
      <c r="H305" s="205">
        <v>1</v>
      </c>
      <c r="I305" s="205">
        <v>1</v>
      </c>
      <c r="J305" s="205">
        <v>1</v>
      </c>
      <c r="K305" s="55">
        <v>300</v>
      </c>
      <c r="L305" s="55">
        <v>2000</v>
      </c>
      <c r="M305" s="55">
        <v>300</v>
      </c>
      <c r="N305" s="55">
        <v>3600</v>
      </c>
      <c r="O305" s="55">
        <f t="shared" si="19"/>
        <v>0.81</v>
      </c>
      <c r="P305" s="55">
        <v>4.4</v>
      </c>
      <c r="Q305" s="55">
        <v>300</v>
      </c>
      <c r="R305" s="55">
        <v>3000</v>
      </c>
      <c r="S305" s="55">
        <v>300</v>
      </c>
      <c r="T305" s="55">
        <v>5500</v>
      </c>
      <c r="U305" s="55">
        <f t="shared" si="21"/>
        <v>1.42</v>
      </c>
      <c r="V305" s="55">
        <v>7.7</v>
      </c>
      <c r="W305" s="55">
        <v>300</v>
      </c>
      <c r="X305" s="178">
        <v>3500</v>
      </c>
      <c r="Y305" s="55">
        <v>300</v>
      </c>
      <c r="Z305" s="55">
        <v>5200</v>
      </c>
      <c r="AA305" s="55">
        <f t="shared" si="20"/>
        <v>2.5599999999999996</v>
      </c>
      <c r="AB305" s="55">
        <v>13.9</v>
      </c>
    </row>
    <row r="306" spans="1:28" ht="12.75">
      <c r="A306" s="614" t="s">
        <v>922</v>
      </c>
      <c r="B306" s="614" t="s">
        <v>918</v>
      </c>
      <c r="C306" s="617">
        <v>0.184</v>
      </c>
      <c r="D306" s="617">
        <v>0.33</v>
      </c>
      <c r="E306" s="205">
        <v>1</v>
      </c>
      <c r="F306" s="205">
        <v>1</v>
      </c>
      <c r="G306" s="205">
        <v>1</v>
      </c>
      <c r="H306" s="205">
        <v>1</v>
      </c>
      <c r="I306" s="205">
        <v>1</v>
      </c>
      <c r="J306" s="205">
        <v>1</v>
      </c>
      <c r="K306" s="55">
        <v>300</v>
      </c>
      <c r="L306" s="55">
        <v>2000</v>
      </c>
      <c r="M306" s="55">
        <v>300</v>
      </c>
      <c r="N306" s="55">
        <v>3600</v>
      </c>
      <c r="O306" s="55">
        <f t="shared" si="19"/>
        <v>0.81</v>
      </c>
      <c r="P306" s="55">
        <v>4.4</v>
      </c>
      <c r="Q306" s="55">
        <v>300</v>
      </c>
      <c r="R306" s="55">
        <v>3000</v>
      </c>
      <c r="S306" s="55">
        <v>300</v>
      </c>
      <c r="T306" s="55">
        <v>5500</v>
      </c>
      <c r="U306" s="55">
        <f t="shared" si="21"/>
        <v>1.42</v>
      </c>
      <c r="V306" s="55">
        <v>7.7</v>
      </c>
      <c r="W306" s="55">
        <v>300</v>
      </c>
      <c r="X306" s="55">
        <v>3500</v>
      </c>
      <c r="Y306" s="55">
        <v>300</v>
      </c>
      <c r="Z306" s="55">
        <v>5200</v>
      </c>
      <c r="AA306" s="55">
        <f t="shared" si="20"/>
        <v>2.5599999999999996</v>
      </c>
      <c r="AB306" s="55">
        <v>13.9</v>
      </c>
    </row>
    <row r="307" spans="1:28" ht="12.75">
      <c r="A307" s="614" t="s">
        <v>923</v>
      </c>
      <c r="B307" s="614" t="s">
        <v>918</v>
      </c>
      <c r="C307" s="617">
        <v>0.184</v>
      </c>
      <c r="D307" s="617">
        <v>0.33</v>
      </c>
      <c r="E307" s="205">
        <v>1</v>
      </c>
      <c r="F307" s="205">
        <v>1</v>
      </c>
      <c r="G307" s="205">
        <v>1</v>
      </c>
      <c r="H307" s="205">
        <v>1</v>
      </c>
      <c r="I307" s="205">
        <v>1</v>
      </c>
      <c r="J307" s="205">
        <v>1</v>
      </c>
      <c r="K307" s="55">
        <v>300</v>
      </c>
      <c r="L307" s="55">
        <v>2000</v>
      </c>
      <c r="M307" s="55">
        <v>300</v>
      </c>
      <c r="N307" s="55">
        <v>3600</v>
      </c>
      <c r="O307" s="55">
        <f t="shared" si="19"/>
        <v>0.81</v>
      </c>
      <c r="P307" s="55">
        <v>4.4</v>
      </c>
      <c r="Q307" s="55">
        <v>300</v>
      </c>
      <c r="R307" s="55">
        <v>3000</v>
      </c>
      <c r="S307" s="55">
        <v>300</v>
      </c>
      <c r="T307" s="55">
        <v>5500</v>
      </c>
      <c r="U307" s="55">
        <f t="shared" si="21"/>
        <v>1.42</v>
      </c>
      <c r="V307" s="55">
        <v>7.7</v>
      </c>
      <c r="W307" s="55">
        <v>300</v>
      </c>
      <c r="X307" s="178">
        <v>3500</v>
      </c>
      <c r="Y307" s="55">
        <v>300</v>
      </c>
      <c r="Z307" s="55">
        <v>5200</v>
      </c>
      <c r="AA307" s="55">
        <f t="shared" si="20"/>
        <v>2.5599999999999996</v>
      </c>
      <c r="AB307" s="55">
        <v>13.9</v>
      </c>
    </row>
    <row r="308" spans="1:28" ht="12.75">
      <c r="A308" s="614" t="s">
        <v>924</v>
      </c>
      <c r="B308" s="614" t="s">
        <v>918</v>
      </c>
      <c r="C308" s="617">
        <v>0.184</v>
      </c>
      <c r="D308" s="617">
        <v>0.33</v>
      </c>
      <c r="E308" s="205">
        <v>1</v>
      </c>
      <c r="F308" s="205">
        <v>1</v>
      </c>
      <c r="G308" s="205">
        <v>1</v>
      </c>
      <c r="H308" s="205">
        <v>1</v>
      </c>
      <c r="I308" s="205">
        <v>1</v>
      </c>
      <c r="J308" s="205">
        <v>1</v>
      </c>
      <c r="K308" s="55">
        <v>300</v>
      </c>
      <c r="L308" s="55">
        <v>2000</v>
      </c>
      <c r="M308" s="55">
        <v>300</v>
      </c>
      <c r="N308" s="55">
        <v>3600</v>
      </c>
      <c r="O308" s="55">
        <f t="shared" si="19"/>
        <v>0.81</v>
      </c>
      <c r="P308" s="55">
        <v>4.4</v>
      </c>
      <c r="Q308" s="55">
        <v>300</v>
      </c>
      <c r="R308" s="55">
        <v>3000</v>
      </c>
      <c r="S308" s="55">
        <v>300</v>
      </c>
      <c r="T308" s="55">
        <v>5500</v>
      </c>
      <c r="U308" s="55">
        <f t="shared" si="21"/>
        <v>1.42</v>
      </c>
      <c r="V308" s="55">
        <v>7.7</v>
      </c>
      <c r="W308" s="55">
        <v>300</v>
      </c>
      <c r="X308" s="55">
        <v>3500</v>
      </c>
      <c r="Y308" s="55">
        <v>300</v>
      </c>
      <c r="Z308" s="55">
        <v>5200</v>
      </c>
      <c r="AA308" s="55">
        <f t="shared" si="20"/>
        <v>2.5599999999999996</v>
      </c>
      <c r="AB308" s="55">
        <v>13.9</v>
      </c>
    </row>
    <row r="309" spans="1:28" ht="12.75">
      <c r="A309" s="614" t="s">
        <v>925</v>
      </c>
      <c r="B309" s="614" t="s">
        <v>918</v>
      </c>
      <c r="C309" s="617">
        <v>0.184</v>
      </c>
      <c r="D309" s="617">
        <v>0.33</v>
      </c>
      <c r="E309" s="205">
        <v>1</v>
      </c>
      <c r="F309" s="205">
        <v>1</v>
      </c>
      <c r="G309" s="205">
        <v>1</v>
      </c>
      <c r="H309" s="205">
        <v>1</v>
      </c>
      <c r="I309" s="205">
        <v>1</v>
      </c>
      <c r="J309" s="205">
        <v>1</v>
      </c>
      <c r="K309" s="55">
        <v>300</v>
      </c>
      <c r="L309" s="55">
        <v>2000</v>
      </c>
      <c r="M309" s="55">
        <v>300</v>
      </c>
      <c r="N309" s="55">
        <v>3600</v>
      </c>
      <c r="O309" s="55">
        <f t="shared" si="19"/>
        <v>0.81</v>
      </c>
      <c r="P309" s="55">
        <v>4.4</v>
      </c>
      <c r="Q309" s="55">
        <v>300</v>
      </c>
      <c r="R309" s="55">
        <v>3000</v>
      </c>
      <c r="S309" s="55">
        <v>300</v>
      </c>
      <c r="T309" s="55">
        <v>5500</v>
      </c>
      <c r="U309" s="55">
        <f t="shared" si="21"/>
        <v>1.42</v>
      </c>
      <c r="V309" s="55">
        <v>7.7</v>
      </c>
      <c r="W309" s="55">
        <v>300</v>
      </c>
      <c r="X309" s="178">
        <v>3500</v>
      </c>
      <c r="Y309" s="55">
        <v>300</v>
      </c>
      <c r="Z309" s="55">
        <v>5200</v>
      </c>
      <c r="AA309" s="55">
        <f t="shared" si="20"/>
        <v>2.5599999999999996</v>
      </c>
      <c r="AB309" s="55">
        <v>13.9</v>
      </c>
    </row>
    <row r="310" spans="1:28" ht="12.75">
      <c r="A310" s="614" t="s">
        <v>927</v>
      </c>
      <c r="B310" s="614" t="s">
        <v>926</v>
      </c>
      <c r="C310" s="617">
        <v>0.105</v>
      </c>
      <c r="D310" s="617">
        <v>0.25</v>
      </c>
      <c r="E310" s="205">
        <v>1</v>
      </c>
      <c r="F310" s="205">
        <v>1</v>
      </c>
      <c r="G310" s="205">
        <v>1</v>
      </c>
      <c r="H310" s="205">
        <v>1</v>
      </c>
      <c r="I310" s="205">
        <v>1</v>
      </c>
      <c r="J310" s="205">
        <v>1</v>
      </c>
      <c r="K310" s="55">
        <v>300</v>
      </c>
      <c r="L310" s="55">
        <v>2000</v>
      </c>
      <c r="M310" s="55">
        <v>300</v>
      </c>
      <c r="N310" s="55">
        <v>5000</v>
      </c>
      <c r="O310" s="55">
        <f t="shared" si="19"/>
        <v>0.63</v>
      </c>
      <c r="P310" s="55">
        <v>6</v>
      </c>
      <c r="Q310" s="55">
        <v>300</v>
      </c>
      <c r="R310" s="55">
        <v>3000</v>
      </c>
      <c r="S310" s="55">
        <v>300</v>
      </c>
      <c r="T310" s="55">
        <v>5500</v>
      </c>
      <c r="U310" s="55">
        <f t="shared" si="21"/>
        <v>1.24</v>
      </c>
      <c r="V310" s="55">
        <v>11.8</v>
      </c>
      <c r="W310" s="55">
        <v>300</v>
      </c>
      <c r="X310" s="55">
        <v>3500</v>
      </c>
      <c r="Y310" s="55">
        <v>300</v>
      </c>
      <c r="Z310" s="55">
        <v>5500</v>
      </c>
      <c r="AA310" s="55">
        <f t="shared" si="20"/>
        <v>1.84</v>
      </c>
      <c r="AB310" s="55">
        <v>17.5</v>
      </c>
    </row>
    <row r="311" spans="1:28" ht="12.75">
      <c r="A311" s="614" t="s">
        <v>929</v>
      </c>
      <c r="B311" s="614" t="s">
        <v>926</v>
      </c>
      <c r="C311" s="617">
        <v>0.105</v>
      </c>
      <c r="D311" s="617">
        <v>0.25</v>
      </c>
      <c r="E311" s="205">
        <v>1</v>
      </c>
      <c r="F311" s="205">
        <v>1</v>
      </c>
      <c r="G311" s="205">
        <v>1</v>
      </c>
      <c r="H311" s="205">
        <v>1</v>
      </c>
      <c r="I311" s="205">
        <v>1</v>
      </c>
      <c r="J311" s="205">
        <v>1</v>
      </c>
      <c r="K311" s="55">
        <v>300</v>
      </c>
      <c r="L311" s="55">
        <v>2000</v>
      </c>
      <c r="M311" s="55">
        <v>300</v>
      </c>
      <c r="N311" s="55">
        <v>5000</v>
      </c>
      <c r="O311" s="55">
        <f t="shared" si="19"/>
        <v>0.63</v>
      </c>
      <c r="P311" s="55">
        <v>6</v>
      </c>
      <c r="Q311" s="55">
        <v>300</v>
      </c>
      <c r="R311" s="55">
        <v>3000</v>
      </c>
      <c r="S311" s="55">
        <v>300</v>
      </c>
      <c r="T311" s="55">
        <v>5500</v>
      </c>
      <c r="U311" s="55">
        <f t="shared" si="21"/>
        <v>1.24</v>
      </c>
      <c r="V311" s="55">
        <v>11.8</v>
      </c>
      <c r="W311" s="55">
        <v>300</v>
      </c>
      <c r="X311" s="178">
        <v>3500</v>
      </c>
      <c r="Y311" s="55">
        <v>300</v>
      </c>
      <c r="Z311" s="55">
        <v>5500</v>
      </c>
      <c r="AA311" s="55">
        <f t="shared" si="20"/>
        <v>1.84</v>
      </c>
      <c r="AB311" s="55">
        <v>17.5</v>
      </c>
    </row>
    <row r="312" spans="1:28" ht="12.75">
      <c r="A312" s="614" t="s">
        <v>930</v>
      </c>
      <c r="B312" s="614" t="s">
        <v>926</v>
      </c>
      <c r="C312" s="617">
        <v>0.105</v>
      </c>
      <c r="D312" s="617">
        <v>0.25</v>
      </c>
      <c r="E312" s="205">
        <v>1</v>
      </c>
      <c r="F312" s="205">
        <v>1</v>
      </c>
      <c r="G312" s="205">
        <v>1</v>
      </c>
      <c r="H312" s="205">
        <v>1</v>
      </c>
      <c r="I312" s="205">
        <v>1</v>
      </c>
      <c r="J312" s="205">
        <v>1</v>
      </c>
      <c r="K312" s="55">
        <v>300</v>
      </c>
      <c r="L312" s="55">
        <v>2000</v>
      </c>
      <c r="M312" s="55">
        <v>300</v>
      </c>
      <c r="N312" s="55">
        <v>5000</v>
      </c>
      <c r="O312" s="55">
        <f t="shared" si="19"/>
        <v>0.63</v>
      </c>
      <c r="P312" s="55">
        <v>6</v>
      </c>
      <c r="Q312" s="55">
        <v>300</v>
      </c>
      <c r="R312" s="55">
        <v>3000</v>
      </c>
      <c r="S312" s="55">
        <v>300</v>
      </c>
      <c r="T312" s="55">
        <v>5500</v>
      </c>
      <c r="U312" s="55">
        <f t="shared" si="21"/>
        <v>1.24</v>
      </c>
      <c r="V312" s="55">
        <v>11.8</v>
      </c>
      <c r="W312" s="55">
        <v>300</v>
      </c>
      <c r="X312" s="55">
        <v>3500</v>
      </c>
      <c r="Y312" s="55">
        <v>300</v>
      </c>
      <c r="Z312" s="55">
        <v>5500</v>
      </c>
      <c r="AA312" s="55">
        <f t="shared" si="20"/>
        <v>1.84</v>
      </c>
      <c r="AB312" s="55">
        <v>17.5</v>
      </c>
    </row>
    <row r="313" spans="1:28" ht="12.75">
      <c r="A313" s="614" t="s">
        <v>932</v>
      </c>
      <c r="B313" s="614" t="s">
        <v>931</v>
      </c>
      <c r="C313" s="617">
        <v>0.18</v>
      </c>
      <c r="D313" s="617">
        <v>0.38</v>
      </c>
      <c r="E313" s="205">
        <v>1</v>
      </c>
      <c r="F313" s="205">
        <v>1</v>
      </c>
      <c r="G313" s="205">
        <v>1</v>
      </c>
      <c r="H313" s="205">
        <v>1</v>
      </c>
      <c r="I313" s="205">
        <v>1</v>
      </c>
      <c r="J313" s="205">
        <v>1</v>
      </c>
      <c r="K313" s="55">
        <v>300</v>
      </c>
      <c r="L313" s="55">
        <v>2000</v>
      </c>
      <c r="M313" s="55">
        <v>300</v>
      </c>
      <c r="N313" s="55">
        <v>3600</v>
      </c>
      <c r="O313" s="55">
        <f t="shared" si="19"/>
        <v>1.08</v>
      </c>
      <c r="P313" s="55">
        <v>6</v>
      </c>
      <c r="Q313" s="55">
        <v>300</v>
      </c>
      <c r="R313" s="55">
        <v>3000</v>
      </c>
      <c r="S313" s="55">
        <v>300</v>
      </c>
      <c r="T313" s="55">
        <v>5500</v>
      </c>
      <c r="U313" s="55">
        <f t="shared" si="21"/>
        <v>1.39</v>
      </c>
      <c r="V313" s="55">
        <v>7.7</v>
      </c>
      <c r="W313" s="55">
        <v>300</v>
      </c>
      <c r="X313" s="178">
        <v>3500</v>
      </c>
      <c r="Y313" s="55">
        <v>300</v>
      </c>
      <c r="Z313" s="55">
        <v>5200</v>
      </c>
      <c r="AA313" s="55">
        <f t="shared" si="20"/>
        <v>2.51</v>
      </c>
      <c r="AB313" s="55">
        <v>13.9</v>
      </c>
    </row>
    <row r="314" spans="1:28" ht="12.75">
      <c r="A314" s="614" t="s">
        <v>934</v>
      </c>
      <c r="B314" s="614" t="s">
        <v>931</v>
      </c>
      <c r="C314" s="617">
        <v>0.18</v>
      </c>
      <c r="D314" s="617">
        <v>0.38</v>
      </c>
      <c r="E314" s="205">
        <v>1</v>
      </c>
      <c r="F314" s="205">
        <v>1</v>
      </c>
      <c r="G314" s="205">
        <v>1</v>
      </c>
      <c r="H314" s="205">
        <v>1</v>
      </c>
      <c r="I314" s="205">
        <v>1</v>
      </c>
      <c r="J314" s="205">
        <v>1</v>
      </c>
      <c r="K314" s="55">
        <v>300</v>
      </c>
      <c r="L314" s="55">
        <v>2000</v>
      </c>
      <c r="M314" s="55">
        <v>300</v>
      </c>
      <c r="N314" s="55">
        <v>3600</v>
      </c>
      <c r="O314" s="55">
        <f t="shared" si="19"/>
        <v>1.08</v>
      </c>
      <c r="P314" s="55">
        <v>6</v>
      </c>
      <c r="Q314" s="55">
        <v>300</v>
      </c>
      <c r="R314" s="55">
        <v>3000</v>
      </c>
      <c r="S314" s="55">
        <v>300</v>
      </c>
      <c r="T314" s="55">
        <v>5500</v>
      </c>
      <c r="U314" s="55">
        <f t="shared" si="21"/>
        <v>1.39</v>
      </c>
      <c r="V314" s="55">
        <v>7.7</v>
      </c>
      <c r="W314" s="55">
        <v>300</v>
      </c>
      <c r="X314" s="55">
        <v>3500</v>
      </c>
      <c r="Y314" s="55">
        <v>300</v>
      </c>
      <c r="Z314" s="55">
        <v>5200</v>
      </c>
      <c r="AA314" s="55">
        <f t="shared" si="20"/>
        <v>2.51</v>
      </c>
      <c r="AB314" s="55">
        <v>13.9</v>
      </c>
    </row>
    <row r="315" spans="1:28" ht="12.75">
      <c r="A315" s="614" t="s">
        <v>935</v>
      </c>
      <c r="B315" s="614" t="s">
        <v>931</v>
      </c>
      <c r="C315" s="617">
        <v>0.18</v>
      </c>
      <c r="D315" s="617">
        <v>0.38</v>
      </c>
      <c r="E315" s="205">
        <v>1</v>
      </c>
      <c r="F315" s="205">
        <v>1</v>
      </c>
      <c r="G315" s="205">
        <v>1</v>
      </c>
      <c r="H315" s="205">
        <v>1</v>
      </c>
      <c r="I315" s="205">
        <v>1</v>
      </c>
      <c r="J315" s="205">
        <v>1</v>
      </c>
      <c r="K315" s="55">
        <v>300</v>
      </c>
      <c r="L315" s="55">
        <v>2000</v>
      </c>
      <c r="M315" s="55">
        <v>300</v>
      </c>
      <c r="N315" s="55">
        <v>3600</v>
      </c>
      <c r="O315" s="55">
        <f t="shared" si="19"/>
        <v>1.08</v>
      </c>
      <c r="P315" s="55">
        <v>6</v>
      </c>
      <c r="Q315" s="55">
        <v>300</v>
      </c>
      <c r="R315" s="55">
        <v>3000</v>
      </c>
      <c r="S315" s="55">
        <v>300</v>
      </c>
      <c r="T315" s="55">
        <v>5500</v>
      </c>
      <c r="U315" s="55">
        <f t="shared" si="21"/>
        <v>1.39</v>
      </c>
      <c r="V315" s="55">
        <v>7.7</v>
      </c>
      <c r="W315" s="55">
        <v>300</v>
      </c>
      <c r="X315" s="178">
        <v>3500</v>
      </c>
      <c r="Y315" s="55">
        <v>300</v>
      </c>
      <c r="Z315" s="55">
        <v>5200</v>
      </c>
      <c r="AA315" s="55">
        <f t="shared" si="20"/>
        <v>2.51</v>
      </c>
      <c r="AB315" s="55">
        <v>13.9</v>
      </c>
    </row>
    <row r="316" spans="1:28" ht="12.75">
      <c r="A316" s="614" t="s">
        <v>937</v>
      </c>
      <c r="B316" s="614" t="s">
        <v>936</v>
      </c>
      <c r="C316" s="617">
        <v>0.445</v>
      </c>
      <c r="D316" s="617">
        <v>0.5</v>
      </c>
      <c r="E316" s="205">
        <v>1</v>
      </c>
      <c r="F316" s="205">
        <v>1</v>
      </c>
      <c r="G316" s="205">
        <v>1</v>
      </c>
      <c r="H316" s="205">
        <v>1</v>
      </c>
      <c r="I316" s="205">
        <v>1</v>
      </c>
      <c r="J316" s="205">
        <v>1</v>
      </c>
      <c r="K316" s="55">
        <v>300</v>
      </c>
      <c r="L316" s="55">
        <v>2000</v>
      </c>
      <c r="M316" s="55">
        <v>300</v>
      </c>
      <c r="N316" s="55">
        <v>2800</v>
      </c>
      <c r="O316" s="55">
        <f t="shared" si="19"/>
        <v>1.34</v>
      </c>
      <c r="P316" s="55">
        <v>3</v>
      </c>
      <c r="Q316" s="55">
        <v>300</v>
      </c>
      <c r="R316" s="55">
        <v>3000</v>
      </c>
      <c r="S316" s="55">
        <v>300</v>
      </c>
      <c r="T316" s="55">
        <v>5500</v>
      </c>
      <c r="U316" s="55">
        <f t="shared" si="21"/>
        <v>2.23</v>
      </c>
      <c r="V316" s="55">
        <v>5</v>
      </c>
      <c r="W316" s="55">
        <v>300</v>
      </c>
      <c r="X316" s="55">
        <v>3500</v>
      </c>
      <c r="Y316" s="55">
        <v>300</v>
      </c>
      <c r="Z316" s="55">
        <v>5200</v>
      </c>
      <c r="AA316" s="55">
        <f t="shared" si="20"/>
        <v>4.01</v>
      </c>
      <c r="AB316" s="55">
        <v>9</v>
      </c>
    </row>
    <row r="317" spans="1:28" ht="12.75">
      <c r="A317" s="614" t="s">
        <v>939</v>
      </c>
      <c r="B317" s="614" t="s">
        <v>936</v>
      </c>
      <c r="C317" s="617">
        <v>0.445</v>
      </c>
      <c r="D317" s="617">
        <v>0.5</v>
      </c>
      <c r="E317" s="205">
        <v>1</v>
      </c>
      <c r="F317" s="205">
        <v>1</v>
      </c>
      <c r="G317" s="205">
        <v>1</v>
      </c>
      <c r="H317" s="205">
        <v>1</v>
      </c>
      <c r="I317" s="205">
        <v>1</v>
      </c>
      <c r="J317" s="205">
        <v>1</v>
      </c>
      <c r="K317" s="55">
        <v>300</v>
      </c>
      <c r="L317" s="55">
        <v>2000</v>
      </c>
      <c r="M317" s="55">
        <v>300</v>
      </c>
      <c r="N317" s="55">
        <v>2800</v>
      </c>
      <c r="O317" s="55">
        <f t="shared" si="19"/>
        <v>1.34</v>
      </c>
      <c r="P317" s="55">
        <v>3</v>
      </c>
      <c r="Q317" s="55">
        <v>300</v>
      </c>
      <c r="R317" s="55">
        <v>3000</v>
      </c>
      <c r="S317" s="55">
        <v>300</v>
      </c>
      <c r="T317" s="55">
        <v>5500</v>
      </c>
      <c r="U317" s="55">
        <f t="shared" si="21"/>
        <v>2.23</v>
      </c>
      <c r="V317" s="55">
        <v>5</v>
      </c>
      <c r="W317" s="55">
        <v>300</v>
      </c>
      <c r="X317" s="55">
        <v>3500</v>
      </c>
      <c r="Y317" s="55">
        <v>300</v>
      </c>
      <c r="Z317" s="55">
        <v>5200</v>
      </c>
      <c r="AA317" s="55">
        <f t="shared" si="20"/>
        <v>4.01</v>
      </c>
      <c r="AB317" s="55">
        <v>9</v>
      </c>
    </row>
    <row r="318" spans="1:28" ht="12.75">
      <c r="A318" s="614" t="s">
        <v>940</v>
      </c>
      <c r="B318" s="614" t="s">
        <v>936</v>
      </c>
      <c r="C318" s="617">
        <v>0.445</v>
      </c>
      <c r="D318" s="617">
        <v>0.5</v>
      </c>
      <c r="E318" s="205">
        <v>1</v>
      </c>
      <c r="F318" s="205">
        <v>1</v>
      </c>
      <c r="G318" s="205">
        <v>1</v>
      </c>
      <c r="H318" s="205">
        <v>1</v>
      </c>
      <c r="I318" s="205">
        <v>1</v>
      </c>
      <c r="J318" s="205">
        <v>1</v>
      </c>
      <c r="K318" s="55">
        <v>300</v>
      </c>
      <c r="L318" s="55">
        <v>2000</v>
      </c>
      <c r="M318" s="55">
        <v>300</v>
      </c>
      <c r="N318" s="55">
        <v>2800</v>
      </c>
      <c r="O318" s="55">
        <f t="shared" si="19"/>
        <v>1.34</v>
      </c>
      <c r="P318" s="55">
        <v>3</v>
      </c>
      <c r="Q318" s="55">
        <v>300</v>
      </c>
      <c r="R318" s="55">
        <v>3000</v>
      </c>
      <c r="S318" s="55">
        <v>300</v>
      </c>
      <c r="T318" s="55">
        <v>5500</v>
      </c>
      <c r="U318" s="55">
        <f t="shared" si="21"/>
        <v>2.23</v>
      </c>
      <c r="V318" s="55">
        <v>5</v>
      </c>
      <c r="W318" s="55">
        <v>300</v>
      </c>
      <c r="X318" s="55">
        <v>3500</v>
      </c>
      <c r="Y318" s="55">
        <v>300</v>
      </c>
      <c r="Z318" s="55">
        <v>5200</v>
      </c>
      <c r="AA318" s="55">
        <f t="shared" si="20"/>
        <v>4.01</v>
      </c>
      <c r="AB318" s="55">
        <v>9</v>
      </c>
    </row>
    <row r="319" spans="1:28" ht="12.75">
      <c r="A319" s="614" t="s">
        <v>941</v>
      </c>
      <c r="B319" s="614" t="s">
        <v>936</v>
      </c>
      <c r="C319" s="617">
        <v>0.445</v>
      </c>
      <c r="D319" s="617">
        <v>0.5</v>
      </c>
      <c r="E319" s="205">
        <v>1</v>
      </c>
      <c r="F319" s="205">
        <v>1</v>
      </c>
      <c r="G319" s="205">
        <v>1</v>
      </c>
      <c r="H319" s="205">
        <v>1</v>
      </c>
      <c r="I319" s="205">
        <v>1</v>
      </c>
      <c r="J319" s="205">
        <v>1</v>
      </c>
      <c r="K319" s="55">
        <v>300</v>
      </c>
      <c r="L319" s="55">
        <v>2000</v>
      </c>
      <c r="M319" s="55">
        <v>300</v>
      </c>
      <c r="N319" s="55">
        <v>2800</v>
      </c>
      <c r="O319" s="55">
        <f t="shared" si="19"/>
        <v>1.34</v>
      </c>
      <c r="P319" s="55">
        <v>3</v>
      </c>
      <c r="Q319" s="55">
        <v>300</v>
      </c>
      <c r="R319" s="55">
        <v>3000</v>
      </c>
      <c r="S319" s="55">
        <v>300</v>
      </c>
      <c r="T319" s="55">
        <v>5500</v>
      </c>
      <c r="U319" s="55">
        <f t="shared" si="21"/>
        <v>2.23</v>
      </c>
      <c r="V319" s="55">
        <v>5</v>
      </c>
      <c r="W319" s="55">
        <v>300</v>
      </c>
      <c r="X319" s="55">
        <v>3500</v>
      </c>
      <c r="Y319" s="55">
        <v>300</v>
      </c>
      <c r="Z319" s="55">
        <v>5200</v>
      </c>
      <c r="AA319" s="55">
        <f t="shared" si="20"/>
        <v>4.01</v>
      </c>
      <c r="AB319" s="55">
        <v>9</v>
      </c>
    </row>
    <row r="320" spans="1:28" ht="12.75">
      <c r="A320" s="614" t="s">
        <v>942</v>
      </c>
      <c r="B320" s="614" t="s">
        <v>936</v>
      </c>
      <c r="C320" s="617">
        <v>0.445</v>
      </c>
      <c r="D320" s="617">
        <v>0.5</v>
      </c>
      <c r="E320" s="205">
        <v>1</v>
      </c>
      <c r="F320" s="205">
        <v>1</v>
      </c>
      <c r="G320" s="205">
        <v>1</v>
      </c>
      <c r="H320" s="205">
        <v>1</v>
      </c>
      <c r="I320" s="205">
        <v>1</v>
      </c>
      <c r="J320" s="205">
        <v>1</v>
      </c>
      <c r="K320" s="55">
        <v>300</v>
      </c>
      <c r="L320" s="55">
        <v>2000</v>
      </c>
      <c r="M320" s="55">
        <v>300</v>
      </c>
      <c r="N320" s="55">
        <v>2800</v>
      </c>
      <c r="O320" s="55">
        <f t="shared" si="19"/>
        <v>1.34</v>
      </c>
      <c r="P320" s="55">
        <v>3</v>
      </c>
      <c r="Q320" s="55">
        <v>300</v>
      </c>
      <c r="R320" s="55">
        <v>3000</v>
      </c>
      <c r="S320" s="55">
        <v>300</v>
      </c>
      <c r="T320" s="55">
        <v>5500</v>
      </c>
      <c r="U320" s="55">
        <f t="shared" si="21"/>
        <v>2.23</v>
      </c>
      <c r="V320" s="55">
        <v>5</v>
      </c>
      <c r="W320" s="55">
        <v>300</v>
      </c>
      <c r="X320" s="55">
        <v>3500</v>
      </c>
      <c r="Y320" s="55">
        <v>300</v>
      </c>
      <c r="Z320" s="55">
        <v>5200</v>
      </c>
      <c r="AA320" s="55">
        <f t="shared" si="20"/>
        <v>4.01</v>
      </c>
      <c r="AB320" s="55">
        <v>9</v>
      </c>
    </row>
    <row r="321" spans="1:28" ht="12.75">
      <c r="A321" s="614" t="s">
        <v>944</v>
      </c>
      <c r="B321" s="614" t="s">
        <v>943</v>
      </c>
      <c r="C321" s="617">
        <v>0.195</v>
      </c>
      <c r="D321" s="617">
        <v>0.34</v>
      </c>
      <c r="E321" s="205">
        <v>1</v>
      </c>
      <c r="F321" s="205">
        <v>1</v>
      </c>
      <c r="G321" s="205">
        <v>1</v>
      </c>
      <c r="H321" s="205">
        <v>1</v>
      </c>
      <c r="I321" s="205">
        <v>1</v>
      </c>
      <c r="J321" s="205">
        <v>1</v>
      </c>
      <c r="K321" s="55">
        <v>300</v>
      </c>
      <c r="L321" s="55">
        <v>2000</v>
      </c>
      <c r="M321" s="55">
        <v>300</v>
      </c>
      <c r="N321" s="55">
        <v>3600</v>
      </c>
      <c r="O321" s="55">
        <f t="shared" si="19"/>
        <v>0.86</v>
      </c>
      <c r="P321" s="55">
        <v>4.4</v>
      </c>
      <c r="Q321" s="55">
        <v>300</v>
      </c>
      <c r="R321" s="55">
        <v>3000</v>
      </c>
      <c r="S321" s="55">
        <v>300</v>
      </c>
      <c r="T321" s="55">
        <v>5500</v>
      </c>
      <c r="U321" s="55">
        <f t="shared" si="21"/>
        <v>1.51</v>
      </c>
      <c r="V321" s="55">
        <v>7.7</v>
      </c>
      <c r="W321" s="55">
        <v>300</v>
      </c>
      <c r="X321" s="55">
        <v>3500</v>
      </c>
      <c r="Y321" s="55">
        <v>300</v>
      </c>
      <c r="Z321" s="55">
        <v>5200</v>
      </c>
      <c r="AA321" s="55">
        <f t="shared" si="20"/>
        <v>2.7199999999999998</v>
      </c>
      <c r="AB321" s="55">
        <v>13.9</v>
      </c>
    </row>
    <row r="322" spans="1:28" ht="12.75">
      <c r="A322" s="616" t="s">
        <v>945</v>
      </c>
      <c r="B322" s="614" t="s">
        <v>943</v>
      </c>
      <c r="C322" s="617">
        <v>0.305</v>
      </c>
      <c r="D322" s="617">
        <v>0.36</v>
      </c>
      <c r="E322" s="205">
        <v>1</v>
      </c>
      <c r="F322" s="205">
        <v>1</v>
      </c>
      <c r="G322" s="205">
        <v>1</v>
      </c>
      <c r="H322" s="205">
        <v>1</v>
      </c>
      <c r="I322" s="205">
        <v>1</v>
      </c>
      <c r="J322" s="205">
        <v>1</v>
      </c>
      <c r="K322" s="55">
        <v>300</v>
      </c>
      <c r="L322" s="55">
        <v>2000</v>
      </c>
      <c r="M322" s="55">
        <v>300</v>
      </c>
      <c r="N322" s="55">
        <v>3600</v>
      </c>
      <c r="O322" s="55">
        <f t="shared" si="19"/>
        <v>0.98</v>
      </c>
      <c r="P322" s="55">
        <v>3.2</v>
      </c>
      <c r="Q322" s="55">
        <v>300</v>
      </c>
      <c r="R322" s="55">
        <v>3000</v>
      </c>
      <c r="S322" s="55">
        <v>300</v>
      </c>
      <c r="T322" s="55">
        <v>5500</v>
      </c>
      <c r="U322" s="55">
        <f t="shared" si="21"/>
        <v>1.68</v>
      </c>
      <c r="V322" s="55">
        <v>5.5</v>
      </c>
      <c r="W322" s="55">
        <v>300</v>
      </c>
      <c r="X322" s="55">
        <v>3500</v>
      </c>
      <c r="Y322" s="55">
        <v>300</v>
      </c>
      <c r="Z322" s="55">
        <v>5200</v>
      </c>
      <c r="AA322" s="55">
        <f t="shared" si="20"/>
        <v>3.0199999999999996</v>
      </c>
      <c r="AB322" s="55">
        <v>9.9</v>
      </c>
    </row>
    <row r="323" spans="1:28" ht="12.75">
      <c r="A323" s="614" t="s">
        <v>947</v>
      </c>
      <c r="B323" s="614" t="s">
        <v>943</v>
      </c>
      <c r="C323" s="617">
        <v>0.195</v>
      </c>
      <c r="D323" s="617">
        <v>0.34</v>
      </c>
      <c r="E323" s="205">
        <v>1</v>
      </c>
      <c r="F323" s="205">
        <v>1</v>
      </c>
      <c r="G323" s="205">
        <v>1</v>
      </c>
      <c r="H323" s="205">
        <v>1</v>
      </c>
      <c r="I323" s="205">
        <v>1</v>
      </c>
      <c r="J323" s="205">
        <v>1</v>
      </c>
      <c r="K323" s="55">
        <v>300</v>
      </c>
      <c r="L323" s="55">
        <v>2000</v>
      </c>
      <c r="M323" s="55">
        <v>300</v>
      </c>
      <c r="N323" s="55">
        <v>3600</v>
      </c>
      <c r="O323" s="55">
        <f t="shared" si="19"/>
        <v>0.86</v>
      </c>
      <c r="P323" s="55">
        <v>4.4</v>
      </c>
      <c r="Q323" s="55">
        <v>300</v>
      </c>
      <c r="R323" s="55">
        <v>3000</v>
      </c>
      <c r="S323" s="55">
        <v>300</v>
      </c>
      <c r="T323" s="55">
        <v>5500</v>
      </c>
      <c r="U323" s="55">
        <f t="shared" si="21"/>
        <v>1.51</v>
      </c>
      <c r="V323" s="55">
        <v>7.7</v>
      </c>
      <c r="W323" s="55">
        <v>300</v>
      </c>
      <c r="X323" s="55">
        <v>3500</v>
      </c>
      <c r="Y323" s="55">
        <v>300</v>
      </c>
      <c r="Z323" s="55">
        <v>5200</v>
      </c>
      <c r="AA323" s="55">
        <f t="shared" si="20"/>
        <v>2.7199999999999998</v>
      </c>
      <c r="AB323" s="55">
        <v>13.9</v>
      </c>
    </row>
    <row r="324" spans="1:28" ht="12.75">
      <c r="A324" s="616" t="s">
        <v>948</v>
      </c>
      <c r="B324" s="614" t="s">
        <v>943</v>
      </c>
      <c r="C324" s="617">
        <v>0.305</v>
      </c>
      <c r="D324" s="617">
        <v>0.36</v>
      </c>
      <c r="E324" s="205">
        <v>1</v>
      </c>
      <c r="F324" s="205">
        <v>1</v>
      </c>
      <c r="G324" s="205">
        <v>1</v>
      </c>
      <c r="H324" s="205">
        <v>1</v>
      </c>
      <c r="I324" s="205">
        <v>1</v>
      </c>
      <c r="J324" s="205">
        <v>1</v>
      </c>
      <c r="K324" s="55">
        <v>300</v>
      </c>
      <c r="L324" s="55">
        <v>2000</v>
      </c>
      <c r="M324" s="55">
        <v>300</v>
      </c>
      <c r="N324" s="55">
        <v>3600</v>
      </c>
      <c r="O324" s="55">
        <f t="shared" si="19"/>
        <v>0.98</v>
      </c>
      <c r="P324" s="55">
        <v>3.2</v>
      </c>
      <c r="Q324" s="55">
        <v>300</v>
      </c>
      <c r="R324" s="55">
        <v>3000</v>
      </c>
      <c r="S324" s="55">
        <v>300</v>
      </c>
      <c r="T324" s="55">
        <v>5500</v>
      </c>
      <c r="U324" s="55">
        <f t="shared" si="21"/>
        <v>1.68</v>
      </c>
      <c r="V324" s="55">
        <v>5.5</v>
      </c>
      <c r="W324" s="55">
        <v>300</v>
      </c>
      <c r="X324" s="55">
        <v>3500</v>
      </c>
      <c r="Y324" s="55">
        <v>300</v>
      </c>
      <c r="Z324" s="55">
        <v>5200</v>
      </c>
      <c r="AA324" s="55">
        <f t="shared" si="20"/>
        <v>3.0199999999999996</v>
      </c>
      <c r="AB324" s="55">
        <v>9.9</v>
      </c>
    </row>
    <row r="325" spans="1:28" ht="12.75">
      <c r="A325" s="614" t="s">
        <v>951</v>
      </c>
      <c r="B325" s="614" t="s">
        <v>950</v>
      </c>
      <c r="C325" s="617">
        <v>0.231</v>
      </c>
      <c r="D325" s="617">
        <v>0.33</v>
      </c>
      <c r="E325" s="205">
        <v>1</v>
      </c>
      <c r="F325" s="205">
        <v>1</v>
      </c>
      <c r="G325" s="205">
        <v>1</v>
      </c>
      <c r="H325" s="205">
        <v>1</v>
      </c>
      <c r="I325" s="205">
        <v>1</v>
      </c>
      <c r="J325" s="205">
        <v>1</v>
      </c>
      <c r="K325" s="55">
        <v>300</v>
      </c>
      <c r="L325" s="55">
        <v>2000</v>
      </c>
      <c r="M325" s="55">
        <v>300</v>
      </c>
      <c r="N325" s="55">
        <v>3600</v>
      </c>
      <c r="O325" s="55">
        <f t="shared" si="19"/>
        <v>1.02</v>
      </c>
      <c r="P325" s="55">
        <v>4.4</v>
      </c>
      <c r="Q325" s="55">
        <v>300</v>
      </c>
      <c r="R325" s="55">
        <v>3000</v>
      </c>
      <c r="S325" s="55">
        <v>300</v>
      </c>
      <c r="T325" s="55">
        <v>5500</v>
      </c>
      <c r="U325" s="55">
        <f t="shared" si="21"/>
        <v>1.28</v>
      </c>
      <c r="V325" s="55">
        <v>5.5</v>
      </c>
      <c r="W325" s="55">
        <v>300</v>
      </c>
      <c r="X325" s="55">
        <v>3500</v>
      </c>
      <c r="Y325" s="55">
        <v>300</v>
      </c>
      <c r="Z325" s="55">
        <v>5200</v>
      </c>
      <c r="AA325" s="55">
        <f t="shared" si="20"/>
        <v>3.2199999999999998</v>
      </c>
      <c r="AB325" s="55">
        <v>13.9</v>
      </c>
    </row>
    <row r="326" spans="1:28" ht="12.75">
      <c r="A326" s="614" t="s">
        <v>952</v>
      </c>
      <c r="B326" s="614" t="s">
        <v>950</v>
      </c>
      <c r="C326" s="617">
        <v>0.231</v>
      </c>
      <c r="D326" s="617">
        <v>0.33</v>
      </c>
      <c r="E326" s="205">
        <v>1</v>
      </c>
      <c r="F326" s="205">
        <v>1</v>
      </c>
      <c r="G326" s="205">
        <v>1</v>
      </c>
      <c r="H326" s="205">
        <v>1</v>
      </c>
      <c r="I326" s="205">
        <v>1</v>
      </c>
      <c r="J326" s="205">
        <v>1</v>
      </c>
      <c r="K326" s="55">
        <v>300</v>
      </c>
      <c r="L326" s="55">
        <v>2000</v>
      </c>
      <c r="M326" s="55">
        <v>300</v>
      </c>
      <c r="N326" s="55">
        <v>3600</v>
      </c>
      <c r="O326" s="55">
        <f t="shared" si="19"/>
        <v>1.02</v>
      </c>
      <c r="P326" s="55">
        <v>4.4</v>
      </c>
      <c r="Q326" s="55">
        <v>300</v>
      </c>
      <c r="R326" s="55">
        <v>3000</v>
      </c>
      <c r="S326" s="55">
        <v>300</v>
      </c>
      <c r="T326" s="55">
        <v>5500</v>
      </c>
      <c r="U326" s="55">
        <f t="shared" si="21"/>
        <v>1.28</v>
      </c>
      <c r="V326" s="55">
        <v>5.5</v>
      </c>
      <c r="W326" s="55">
        <v>300</v>
      </c>
      <c r="X326" s="55">
        <v>3500</v>
      </c>
      <c r="Y326" s="55">
        <v>300</v>
      </c>
      <c r="Z326" s="55">
        <v>5200</v>
      </c>
      <c r="AA326" s="55">
        <f t="shared" si="20"/>
        <v>3.2199999999999998</v>
      </c>
      <c r="AB326" s="55">
        <v>13.9</v>
      </c>
    </row>
    <row r="327" spans="1:28" ht="12.75">
      <c r="A327" s="614" t="s">
        <v>953</v>
      </c>
      <c r="B327" s="614" t="s">
        <v>950</v>
      </c>
      <c r="C327" s="617">
        <v>0.231</v>
      </c>
      <c r="D327" s="617">
        <v>0.33</v>
      </c>
      <c r="E327" s="205">
        <v>1</v>
      </c>
      <c r="F327" s="205">
        <v>1</v>
      </c>
      <c r="G327" s="205">
        <v>1</v>
      </c>
      <c r="H327" s="205">
        <v>1</v>
      </c>
      <c r="I327" s="205">
        <v>1</v>
      </c>
      <c r="J327" s="205">
        <v>1</v>
      </c>
      <c r="K327" s="55">
        <v>300</v>
      </c>
      <c r="L327" s="55">
        <v>2000</v>
      </c>
      <c r="M327" s="55">
        <v>300</v>
      </c>
      <c r="N327" s="55">
        <v>3600</v>
      </c>
      <c r="O327" s="55">
        <f t="shared" si="19"/>
        <v>1.02</v>
      </c>
      <c r="P327" s="55">
        <v>4.4</v>
      </c>
      <c r="Q327" s="55">
        <v>300</v>
      </c>
      <c r="R327" s="55">
        <v>3000</v>
      </c>
      <c r="S327" s="55">
        <v>300</v>
      </c>
      <c r="T327" s="55">
        <v>5500</v>
      </c>
      <c r="U327" s="55">
        <f t="shared" si="21"/>
        <v>1.28</v>
      </c>
      <c r="V327" s="55">
        <v>5.5</v>
      </c>
      <c r="W327" s="55">
        <v>300</v>
      </c>
      <c r="X327" s="55">
        <v>3500</v>
      </c>
      <c r="Y327" s="55">
        <v>300</v>
      </c>
      <c r="Z327" s="55">
        <v>5200</v>
      </c>
      <c r="AA327" s="55">
        <f t="shared" si="20"/>
        <v>3.2199999999999998</v>
      </c>
      <c r="AB327" s="55">
        <v>13.9</v>
      </c>
    </row>
    <row r="328" spans="1:28" ht="12.75">
      <c r="A328" s="614" t="s">
        <v>954</v>
      </c>
      <c r="B328" s="614" t="s">
        <v>950</v>
      </c>
      <c r="C328" s="617">
        <v>0.231</v>
      </c>
      <c r="D328" s="617">
        <v>0.33</v>
      </c>
      <c r="E328" s="205">
        <v>1</v>
      </c>
      <c r="F328" s="205">
        <v>1</v>
      </c>
      <c r="G328" s="205">
        <v>1</v>
      </c>
      <c r="H328" s="205">
        <v>1</v>
      </c>
      <c r="I328" s="205">
        <v>1</v>
      </c>
      <c r="J328" s="205">
        <v>1</v>
      </c>
      <c r="K328" s="55">
        <v>300</v>
      </c>
      <c r="L328" s="55">
        <v>2000</v>
      </c>
      <c r="M328" s="55">
        <v>300</v>
      </c>
      <c r="N328" s="55">
        <v>3600</v>
      </c>
      <c r="O328" s="55">
        <f t="shared" si="19"/>
        <v>1.02</v>
      </c>
      <c r="P328" s="55">
        <v>4.4</v>
      </c>
      <c r="Q328" s="55">
        <v>300</v>
      </c>
      <c r="R328" s="55">
        <v>3000</v>
      </c>
      <c r="S328" s="55">
        <v>300</v>
      </c>
      <c r="T328" s="55">
        <v>5500</v>
      </c>
      <c r="U328" s="55">
        <f t="shared" si="21"/>
        <v>1.28</v>
      </c>
      <c r="V328" s="55">
        <v>5.5</v>
      </c>
      <c r="W328" s="55">
        <v>300</v>
      </c>
      <c r="X328" s="55">
        <v>3500</v>
      </c>
      <c r="Y328" s="55">
        <v>300</v>
      </c>
      <c r="Z328" s="55">
        <v>5200</v>
      </c>
      <c r="AA328" s="55">
        <f t="shared" si="20"/>
        <v>3.2199999999999998</v>
      </c>
      <c r="AB328" s="55">
        <v>13.9</v>
      </c>
    </row>
    <row r="329" spans="1:28" ht="12.75">
      <c r="A329" s="614" t="s">
        <v>955</v>
      </c>
      <c r="B329" s="614" t="s">
        <v>950</v>
      </c>
      <c r="C329" s="617">
        <v>0.231</v>
      </c>
      <c r="D329" s="617">
        <v>0.33</v>
      </c>
      <c r="E329" s="205">
        <v>1</v>
      </c>
      <c r="F329" s="205">
        <v>1</v>
      </c>
      <c r="G329" s="205">
        <v>1</v>
      </c>
      <c r="H329" s="205">
        <v>1</v>
      </c>
      <c r="I329" s="205">
        <v>1</v>
      </c>
      <c r="J329" s="205">
        <v>1</v>
      </c>
      <c r="K329" s="55">
        <v>300</v>
      </c>
      <c r="L329" s="55">
        <v>2000</v>
      </c>
      <c r="M329" s="55">
        <v>300</v>
      </c>
      <c r="N329" s="55">
        <v>3600</v>
      </c>
      <c r="O329" s="55">
        <f t="shared" si="19"/>
        <v>1.02</v>
      </c>
      <c r="P329" s="55">
        <v>4.4</v>
      </c>
      <c r="Q329" s="55">
        <v>300</v>
      </c>
      <c r="R329" s="55">
        <v>3000</v>
      </c>
      <c r="S329" s="55">
        <v>300</v>
      </c>
      <c r="T329" s="55">
        <v>5500</v>
      </c>
      <c r="U329" s="55">
        <f t="shared" si="21"/>
        <v>1.28</v>
      </c>
      <c r="V329" s="55">
        <v>5.5</v>
      </c>
      <c r="W329" s="55">
        <v>300</v>
      </c>
      <c r="X329" s="55">
        <v>3500</v>
      </c>
      <c r="Y329" s="55">
        <v>300</v>
      </c>
      <c r="Z329" s="55">
        <v>5200</v>
      </c>
      <c r="AA329" s="55">
        <f t="shared" si="20"/>
        <v>3.2199999999999998</v>
      </c>
      <c r="AB329" s="55">
        <v>13.9</v>
      </c>
    </row>
    <row r="330" spans="1:28" ht="12.75">
      <c r="A330" s="614" t="s">
        <v>956</v>
      </c>
      <c r="B330" s="614" t="s">
        <v>950</v>
      </c>
      <c r="C330" s="617">
        <v>0.231</v>
      </c>
      <c r="D330" s="617">
        <v>0.33</v>
      </c>
      <c r="E330" s="205">
        <v>1</v>
      </c>
      <c r="F330" s="205">
        <v>1</v>
      </c>
      <c r="G330" s="205">
        <v>1</v>
      </c>
      <c r="H330" s="205">
        <v>1</v>
      </c>
      <c r="I330" s="205">
        <v>1</v>
      </c>
      <c r="J330" s="205">
        <v>1</v>
      </c>
      <c r="K330" s="55">
        <v>300</v>
      </c>
      <c r="L330" s="55">
        <v>2000</v>
      </c>
      <c r="M330" s="55">
        <v>300</v>
      </c>
      <c r="N330" s="55">
        <v>3600</v>
      </c>
      <c r="O330" s="55">
        <f t="shared" si="19"/>
        <v>1.02</v>
      </c>
      <c r="P330" s="55">
        <v>4.4</v>
      </c>
      <c r="Q330" s="55">
        <v>300</v>
      </c>
      <c r="R330" s="55">
        <v>3000</v>
      </c>
      <c r="S330" s="55">
        <v>300</v>
      </c>
      <c r="T330" s="55">
        <v>5500</v>
      </c>
      <c r="U330" s="55">
        <f t="shared" si="21"/>
        <v>1.28</v>
      </c>
      <c r="V330" s="55">
        <v>5.5</v>
      </c>
      <c r="W330" s="55">
        <v>300</v>
      </c>
      <c r="X330" s="55">
        <v>3500</v>
      </c>
      <c r="Y330" s="55">
        <v>300</v>
      </c>
      <c r="Z330" s="55">
        <v>5200</v>
      </c>
      <c r="AA330" s="55">
        <f t="shared" si="20"/>
        <v>3.2199999999999998</v>
      </c>
      <c r="AB330" s="55">
        <v>13.9</v>
      </c>
    </row>
    <row r="331" spans="1:28" ht="12.75">
      <c r="A331" s="614" t="s">
        <v>957</v>
      </c>
      <c r="B331" s="614" t="s">
        <v>950</v>
      </c>
      <c r="C331" s="617">
        <v>0.231</v>
      </c>
      <c r="D331" s="617">
        <v>0.33</v>
      </c>
      <c r="E331" s="205">
        <v>1</v>
      </c>
      <c r="F331" s="205">
        <v>1</v>
      </c>
      <c r="G331" s="205">
        <v>1</v>
      </c>
      <c r="H331" s="205">
        <v>1</v>
      </c>
      <c r="I331" s="205">
        <v>1</v>
      </c>
      <c r="J331" s="205">
        <v>1</v>
      </c>
      <c r="K331" s="55">
        <v>300</v>
      </c>
      <c r="L331" s="55">
        <v>2000</v>
      </c>
      <c r="M331" s="55">
        <v>300</v>
      </c>
      <c r="N331" s="55">
        <v>3600</v>
      </c>
      <c r="O331" s="55">
        <f aca="true" t="shared" si="22" ref="O331:O376">ROUNDUP(P331*C331,2)</f>
        <v>1.02</v>
      </c>
      <c r="P331" s="55">
        <v>4.4</v>
      </c>
      <c r="Q331" s="55">
        <v>300</v>
      </c>
      <c r="R331" s="55">
        <v>3000</v>
      </c>
      <c r="S331" s="55">
        <v>300</v>
      </c>
      <c r="T331" s="55">
        <v>5500</v>
      </c>
      <c r="U331" s="55">
        <f t="shared" si="21"/>
        <v>1.28</v>
      </c>
      <c r="V331" s="55">
        <v>5.5</v>
      </c>
      <c r="W331" s="55">
        <v>300</v>
      </c>
      <c r="X331" s="55">
        <v>3500</v>
      </c>
      <c r="Y331" s="55">
        <v>300</v>
      </c>
      <c r="Z331" s="55">
        <v>5200</v>
      </c>
      <c r="AA331" s="55">
        <f t="shared" si="20"/>
        <v>3.2199999999999998</v>
      </c>
      <c r="AB331" s="55">
        <v>13.9</v>
      </c>
    </row>
    <row r="332" spans="1:28" ht="12.75">
      <c r="A332" s="614" t="s">
        <v>958</v>
      </c>
      <c r="B332" s="614" t="s">
        <v>950</v>
      </c>
      <c r="C332" s="617">
        <v>0.231</v>
      </c>
      <c r="D332" s="617">
        <v>0.33</v>
      </c>
      <c r="E332" s="205">
        <v>1</v>
      </c>
      <c r="F332" s="205">
        <v>1</v>
      </c>
      <c r="G332" s="205">
        <v>1</v>
      </c>
      <c r="H332" s="205">
        <v>1</v>
      </c>
      <c r="I332" s="205">
        <v>1</v>
      </c>
      <c r="J332" s="205">
        <v>1</v>
      </c>
      <c r="K332" s="55">
        <v>300</v>
      </c>
      <c r="L332" s="55">
        <v>2000</v>
      </c>
      <c r="M332" s="55">
        <v>300</v>
      </c>
      <c r="N332" s="55">
        <v>3600</v>
      </c>
      <c r="O332" s="55">
        <f t="shared" si="22"/>
        <v>1.02</v>
      </c>
      <c r="P332" s="55">
        <v>4.4</v>
      </c>
      <c r="Q332" s="55">
        <v>300</v>
      </c>
      <c r="R332" s="55">
        <v>3000</v>
      </c>
      <c r="S332" s="55">
        <v>300</v>
      </c>
      <c r="T332" s="55">
        <v>5500</v>
      </c>
      <c r="U332" s="55">
        <f t="shared" si="21"/>
        <v>1.28</v>
      </c>
      <c r="V332" s="55">
        <v>5.5</v>
      </c>
      <c r="W332" s="55">
        <v>300</v>
      </c>
      <c r="X332" s="55">
        <v>3500</v>
      </c>
      <c r="Y332" s="55">
        <v>300</v>
      </c>
      <c r="Z332" s="55">
        <v>5200</v>
      </c>
      <c r="AA332" s="55">
        <f t="shared" si="20"/>
        <v>3.2199999999999998</v>
      </c>
      <c r="AB332" s="55">
        <v>13.9</v>
      </c>
    </row>
    <row r="333" spans="1:28" ht="12.75">
      <c r="A333" s="614" t="s">
        <v>959</v>
      </c>
      <c r="B333" s="614" t="s">
        <v>950</v>
      </c>
      <c r="C333" s="617">
        <v>0.231</v>
      </c>
      <c r="D333" s="617">
        <v>0.33</v>
      </c>
      <c r="E333" s="205">
        <v>1</v>
      </c>
      <c r="F333" s="205">
        <v>1</v>
      </c>
      <c r="G333" s="205">
        <v>1</v>
      </c>
      <c r="H333" s="205">
        <v>1</v>
      </c>
      <c r="I333" s="205">
        <v>1</v>
      </c>
      <c r="J333" s="205">
        <v>1</v>
      </c>
      <c r="K333" s="55">
        <v>300</v>
      </c>
      <c r="L333" s="55">
        <v>2000</v>
      </c>
      <c r="M333" s="55">
        <v>300</v>
      </c>
      <c r="N333" s="55">
        <v>3600</v>
      </c>
      <c r="O333" s="55">
        <f t="shared" si="22"/>
        <v>1.02</v>
      </c>
      <c r="P333" s="55">
        <v>4.4</v>
      </c>
      <c r="Q333" s="55">
        <v>300</v>
      </c>
      <c r="R333" s="55">
        <v>3000</v>
      </c>
      <c r="S333" s="55">
        <v>300</v>
      </c>
      <c r="T333" s="55">
        <v>5500</v>
      </c>
      <c r="U333" s="55">
        <f t="shared" si="21"/>
        <v>1.28</v>
      </c>
      <c r="V333" s="55">
        <v>5.5</v>
      </c>
      <c r="W333" s="55">
        <v>300</v>
      </c>
      <c r="X333" s="55">
        <v>3500</v>
      </c>
      <c r="Y333" s="55">
        <v>300</v>
      </c>
      <c r="Z333" s="55">
        <v>5200</v>
      </c>
      <c r="AA333" s="55">
        <f t="shared" si="20"/>
        <v>3.2199999999999998</v>
      </c>
      <c r="AB333" s="55">
        <v>13.9</v>
      </c>
    </row>
    <row r="334" spans="1:28" ht="12.75">
      <c r="A334" s="614" t="s">
        <v>960</v>
      </c>
      <c r="B334" s="614" t="s">
        <v>950</v>
      </c>
      <c r="C334" s="617">
        <v>0.231</v>
      </c>
      <c r="D334" s="617">
        <v>0.33</v>
      </c>
      <c r="E334" s="205">
        <v>1</v>
      </c>
      <c r="F334" s="205">
        <v>1</v>
      </c>
      <c r="G334" s="205">
        <v>1</v>
      </c>
      <c r="H334" s="205">
        <v>1</v>
      </c>
      <c r="I334" s="205">
        <v>1</v>
      </c>
      <c r="J334" s="205">
        <v>1</v>
      </c>
      <c r="K334" s="55">
        <v>300</v>
      </c>
      <c r="L334" s="55">
        <v>2000</v>
      </c>
      <c r="M334" s="55">
        <v>300</v>
      </c>
      <c r="N334" s="55">
        <v>3600</v>
      </c>
      <c r="O334" s="55">
        <f t="shared" si="22"/>
        <v>1.02</v>
      </c>
      <c r="P334" s="55">
        <v>4.4</v>
      </c>
      <c r="Q334" s="55">
        <v>300</v>
      </c>
      <c r="R334" s="55">
        <v>3000</v>
      </c>
      <c r="S334" s="55">
        <v>300</v>
      </c>
      <c r="T334" s="55">
        <v>5500</v>
      </c>
      <c r="U334" s="55">
        <f t="shared" si="21"/>
        <v>1.28</v>
      </c>
      <c r="V334" s="55">
        <v>5.5</v>
      </c>
      <c r="W334" s="55">
        <v>300</v>
      </c>
      <c r="X334" s="55">
        <v>3500</v>
      </c>
      <c r="Y334" s="55">
        <v>300</v>
      </c>
      <c r="Z334" s="55">
        <v>5200</v>
      </c>
      <c r="AA334" s="55">
        <f t="shared" si="20"/>
        <v>3.2199999999999998</v>
      </c>
      <c r="AB334" s="55">
        <v>13.9</v>
      </c>
    </row>
    <row r="335" spans="1:28" ht="12.75">
      <c r="A335" s="614" t="s">
        <v>962</v>
      </c>
      <c r="B335" s="614" t="s">
        <v>961</v>
      </c>
      <c r="C335" s="617">
        <v>0.11</v>
      </c>
      <c r="D335" s="617">
        <v>0.6</v>
      </c>
      <c r="E335" s="205">
        <v>1</v>
      </c>
      <c r="F335" s="205">
        <v>1</v>
      </c>
      <c r="G335" s="205">
        <v>1</v>
      </c>
      <c r="H335" s="205">
        <v>1</v>
      </c>
      <c r="I335" s="205">
        <v>1</v>
      </c>
      <c r="J335" s="205">
        <v>1</v>
      </c>
      <c r="K335" s="55">
        <v>300</v>
      </c>
      <c r="L335" s="55">
        <v>2000</v>
      </c>
      <c r="M335" s="55">
        <v>300</v>
      </c>
      <c r="N335" s="55">
        <v>2600</v>
      </c>
      <c r="O335" s="55">
        <f t="shared" si="22"/>
        <v>0.66</v>
      </c>
      <c r="P335" s="55">
        <v>6</v>
      </c>
      <c r="Q335" s="55">
        <v>300</v>
      </c>
      <c r="R335" s="55">
        <v>3000</v>
      </c>
      <c r="S335" s="55">
        <v>300</v>
      </c>
      <c r="T335" s="55">
        <v>5500</v>
      </c>
      <c r="U335" s="55">
        <f t="shared" si="21"/>
        <v>1.3</v>
      </c>
      <c r="V335" s="55">
        <v>11.8</v>
      </c>
      <c r="W335" s="55">
        <v>300</v>
      </c>
      <c r="X335" s="55">
        <v>3000</v>
      </c>
      <c r="Y335" s="55">
        <v>300</v>
      </c>
      <c r="Z335" s="55">
        <v>4600</v>
      </c>
      <c r="AA335" s="55">
        <f t="shared" si="20"/>
        <v>1.3</v>
      </c>
      <c r="AB335" s="55">
        <v>11.8</v>
      </c>
    </row>
    <row r="336" spans="1:28" ht="12.75">
      <c r="A336" s="614" t="s">
        <v>966</v>
      </c>
      <c r="B336" s="614" t="s">
        <v>965</v>
      </c>
      <c r="C336" s="617">
        <v>0.145</v>
      </c>
      <c r="D336" s="617">
        <v>0.36</v>
      </c>
      <c r="E336" s="205">
        <v>1</v>
      </c>
      <c r="F336" s="205">
        <v>1</v>
      </c>
      <c r="G336" s="205">
        <v>1</v>
      </c>
      <c r="H336" s="205">
        <v>1</v>
      </c>
      <c r="I336" s="205">
        <v>1</v>
      </c>
      <c r="J336" s="205">
        <v>1</v>
      </c>
      <c r="K336" s="55">
        <v>300</v>
      </c>
      <c r="L336" s="55">
        <v>2000</v>
      </c>
      <c r="M336" s="55">
        <v>300</v>
      </c>
      <c r="N336" s="55">
        <v>2800</v>
      </c>
      <c r="O336" s="55">
        <f t="shared" si="22"/>
        <v>0.87</v>
      </c>
      <c r="P336" s="55">
        <v>6</v>
      </c>
      <c r="Q336" s="55">
        <v>300</v>
      </c>
      <c r="R336" s="55">
        <v>3000</v>
      </c>
      <c r="S336" s="55">
        <v>300</v>
      </c>
      <c r="T336" s="55">
        <v>5500</v>
      </c>
      <c r="U336" s="55">
        <f t="shared" si="21"/>
        <v>1.72</v>
      </c>
      <c r="V336" s="55">
        <v>11.8</v>
      </c>
      <c r="W336" s="55">
        <v>300</v>
      </c>
      <c r="X336" s="55">
        <v>3500</v>
      </c>
      <c r="Y336" s="55">
        <v>300</v>
      </c>
      <c r="Z336" s="55">
        <v>5200</v>
      </c>
      <c r="AA336" s="55">
        <f t="shared" si="20"/>
        <v>2.5399999999999996</v>
      </c>
      <c r="AB336" s="55">
        <v>17.5</v>
      </c>
    </row>
    <row r="337" spans="1:28" ht="12.75">
      <c r="A337" s="614" t="s">
        <v>968</v>
      </c>
      <c r="B337" s="614" t="s">
        <v>965</v>
      </c>
      <c r="C337" s="617">
        <v>0.145</v>
      </c>
      <c r="D337" s="617">
        <v>0.36</v>
      </c>
      <c r="E337" s="205">
        <v>1</v>
      </c>
      <c r="F337" s="205">
        <v>1</v>
      </c>
      <c r="G337" s="205">
        <v>1</v>
      </c>
      <c r="H337" s="205">
        <v>1</v>
      </c>
      <c r="I337" s="205">
        <v>1</v>
      </c>
      <c r="J337" s="205">
        <v>1</v>
      </c>
      <c r="K337" s="55">
        <v>300</v>
      </c>
      <c r="L337" s="55">
        <v>2000</v>
      </c>
      <c r="M337" s="55">
        <v>300</v>
      </c>
      <c r="N337" s="55">
        <v>2800</v>
      </c>
      <c r="O337" s="55">
        <f t="shared" si="22"/>
        <v>0.87</v>
      </c>
      <c r="P337" s="55">
        <v>6</v>
      </c>
      <c r="Q337" s="55">
        <v>300</v>
      </c>
      <c r="R337" s="55">
        <v>3000</v>
      </c>
      <c r="S337" s="55">
        <v>300</v>
      </c>
      <c r="T337" s="55">
        <v>5500</v>
      </c>
      <c r="U337" s="55">
        <f t="shared" si="21"/>
        <v>1.72</v>
      </c>
      <c r="V337" s="55">
        <v>11.8</v>
      </c>
      <c r="W337" s="55">
        <v>300</v>
      </c>
      <c r="X337" s="55">
        <v>3500</v>
      </c>
      <c r="Y337" s="55">
        <v>300</v>
      </c>
      <c r="Z337" s="55">
        <v>5200</v>
      </c>
      <c r="AA337" s="55">
        <f t="shared" si="20"/>
        <v>2.5399999999999996</v>
      </c>
      <c r="AB337" s="55">
        <v>17.5</v>
      </c>
    </row>
    <row r="338" spans="1:28" ht="12.75">
      <c r="A338" s="614" t="s">
        <v>969</v>
      </c>
      <c r="B338" s="614" t="s">
        <v>965</v>
      </c>
      <c r="C338" s="617">
        <v>0.145</v>
      </c>
      <c r="D338" s="617">
        <v>0.36</v>
      </c>
      <c r="E338" s="205">
        <v>1</v>
      </c>
      <c r="F338" s="205">
        <v>1</v>
      </c>
      <c r="G338" s="205">
        <v>1</v>
      </c>
      <c r="H338" s="205">
        <v>1</v>
      </c>
      <c r="I338" s="205">
        <v>1</v>
      </c>
      <c r="J338" s="205">
        <v>1</v>
      </c>
      <c r="K338" s="55">
        <v>300</v>
      </c>
      <c r="L338" s="55">
        <v>2000</v>
      </c>
      <c r="M338" s="55">
        <v>300</v>
      </c>
      <c r="N338" s="55">
        <v>2800</v>
      </c>
      <c r="O338" s="55">
        <f t="shared" si="22"/>
        <v>0.87</v>
      </c>
      <c r="P338" s="55">
        <v>6</v>
      </c>
      <c r="Q338" s="55">
        <v>300</v>
      </c>
      <c r="R338" s="55">
        <v>3000</v>
      </c>
      <c r="S338" s="55">
        <v>300</v>
      </c>
      <c r="T338" s="55">
        <v>5500</v>
      </c>
      <c r="U338" s="55">
        <f t="shared" si="21"/>
        <v>1.72</v>
      </c>
      <c r="V338" s="55">
        <v>11.8</v>
      </c>
      <c r="W338" s="55">
        <v>300</v>
      </c>
      <c r="X338" s="55">
        <v>3500</v>
      </c>
      <c r="Y338" s="55">
        <v>300</v>
      </c>
      <c r="Z338" s="55">
        <v>5200</v>
      </c>
      <c r="AA338" s="55">
        <f t="shared" si="20"/>
        <v>2.5399999999999996</v>
      </c>
      <c r="AB338" s="55">
        <v>17.5</v>
      </c>
    </row>
    <row r="339" spans="1:28" ht="12.75">
      <c r="A339" s="614" t="s">
        <v>970</v>
      </c>
      <c r="B339" s="614" t="s">
        <v>965</v>
      </c>
      <c r="C339" s="617">
        <v>0.145</v>
      </c>
      <c r="D339" s="617">
        <v>0.36</v>
      </c>
      <c r="E339" s="205">
        <v>1</v>
      </c>
      <c r="F339" s="205">
        <v>1</v>
      </c>
      <c r="G339" s="205">
        <v>1</v>
      </c>
      <c r="H339" s="205">
        <v>1</v>
      </c>
      <c r="I339" s="205">
        <v>1</v>
      </c>
      <c r="J339" s="205">
        <v>1</v>
      </c>
      <c r="K339" s="55">
        <v>300</v>
      </c>
      <c r="L339" s="55">
        <v>2000</v>
      </c>
      <c r="M339" s="55">
        <v>300</v>
      </c>
      <c r="N339" s="55">
        <v>2800</v>
      </c>
      <c r="O339" s="55">
        <f t="shared" si="22"/>
        <v>0.87</v>
      </c>
      <c r="P339" s="55">
        <v>6</v>
      </c>
      <c r="Q339" s="55">
        <v>300</v>
      </c>
      <c r="R339" s="55">
        <v>3000</v>
      </c>
      <c r="S339" s="55">
        <v>300</v>
      </c>
      <c r="T339" s="55">
        <v>5500</v>
      </c>
      <c r="U339" s="55">
        <f t="shared" si="21"/>
        <v>1.72</v>
      </c>
      <c r="V339" s="55">
        <v>11.8</v>
      </c>
      <c r="W339" s="55">
        <v>300</v>
      </c>
      <c r="X339" s="55">
        <v>3500</v>
      </c>
      <c r="Y339" s="55">
        <v>300</v>
      </c>
      <c r="Z339" s="55">
        <v>5200</v>
      </c>
      <c r="AA339" s="55">
        <f t="shared" si="20"/>
        <v>2.5399999999999996</v>
      </c>
      <c r="AB339" s="55">
        <v>17.5</v>
      </c>
    </row>
    <row r="340" spans="1:28" ht="12.75">
      <c r="A340" s="614" t="s">
        <v>971</v>
      </c>
      <c r="B340" s="614" t="s">
        <v>965</v>
      </c>
      <c r="C340" s="617">
        <v>0.145</v>
      </c>
      <c r="D340" s="617">
        <v>0.36</v>
      </c>
      <c r="E340" s="205">
        <v>1</v>
      </c>
      <c r="F340" s="205">
        <v>1</v>
      </c>
      <c r="G340" s="205">
        <v>1</v>
      </c>
      <c r="H340" s="205">
        <v>1</v>
      </c>
      <c r="I340" s="205">
        <v>1</v>
      </c>
      <c r="J340" s="205">
        <v>1</v>
      </c>
      <c r="K340" s="55">
        <v>300</v>
      </c>
      <c r="L340" s="55">
        <v>2000</v>
      </c>
      <c r="M340" s="55">
        <v>300</v>
      </c>
      <c r="N340" s="55">
        <v>2800</v>
      </c>
      <c r="O340" s="55">
        <f t="shared" si="22"/>
        <v>0.87</v>
      </c>
      <c r="P340" s="55">
        <v>6</v>
      </c>
      <c r="Q340" s="55">
        <v>300</v>
      </c>
      <c r="R340" s="55">
        <v>3000</v>
      </c>
      <c r="S340" s="55">
        <v>300</v>
      </c>
      <c r="T340" s="55">
        <v>5500</v>
      </c>
      <c r="U340" s="55">
        <f t="shared" si="21"/>
        <v>1.72</v>
      </c>
      <c r="V340" s="55">
        <v>11.8</v>
      </c>
      <c r="W340" s="55">
        <v>300</v>
      </c>
      <c r="X340" s="55">
        <v>3500</v>
      </c>
      <c r="Y340" s="55">
        <v>300</v>
      </c>
      <c r="Z340" s="55">
        <v>5200</v>
      </c>
      <c r="AA340" s="55">
        <f aca="true" t="shared" si="23" ref="AA340:AA399">ROUNDUP(AB340*C340,2)</f>
        <v>2.5399999999999996</v>
      </c>
      <c r="AB340" s="55">
        <v>17.5</v>
      </c>
    </row>
    <row r="341" spans="1:28" ht="12.75">
      <c r="A341" s="614" t="s">
        <v>972</v>
      </c>
      <c r="B341" s="614" t="s">
        <v>965</v>
      </c>
      <c r="C341" s="617">
        <v>0.145</v>
      </c>
      <c r="D341" s="617">
        <v>0.36</v>
      </c>
      <c r="E341" s="205">
        <v>1</v>
      </c>
      <c r="F341" s="205">
        <v>1</v>
      </c>
      <c r="G341" s="205">
        <v>1</v>
      </c>
      <c r="H341" s="205">
        <v>1</v>
      </c>
      <c r="I341" s="205">
        <v>1</v>
      </c>
      <c r="J341" s="205">
        <v>1</v>
      </c>
      <c r="K341" s="55">
        <v>300</v>
      </c>
      <c r="L341" s="55">
        <v>2000</v>
      </c>
      <c r="M341" s="55">
        <v>300</v>
      </c>
      <c r="N341" s="55">
        <v>2800</v>
      </c>
      <c r="O341" s="55">
        <f t="shared" si="22"/>
        <v>0.87</v>
      </c>
      <c r="P341" s="55">
        <v>6</v>
      </c>
      <c r="Q341" s="55">
        <v>300</v>
      </c>
      <c r="R341" s="55">
        <v>3000</v>
      </c>
      <c r="S341" s="55">
        <v>300</v>
      </c>
      <c r="T341" s="55">
        <v>5500</v>
      </c>
      <c r="U341" s="55">
        <f t="shared" si="21"/>
        <v>1.72</v>
      </c>
      <c r="V341" s="55">
        <v>11.8</v>
      </c>
      <c r="W341" s="55">
        <v>300</v>
      </c>
      <c r="X341" s="55">
        <v>3500</v>
      </c>
      <c r="Y341" s="55">
        <v>300</v>
      </c>
      <c r="Z341" s="55">
        <v>5200</v>
      </c>
      <c r="AA341" s="55">
        <f t="shared" si="23"/>
        <v>2.5399999999999996</v>
      </c>
      <c r="AB341" s="55">
        <v>17.5</v>
      </c>
    </row>
    <row r="342" spans="1:28" ht="12.75">
      <c r="A342" s="614" t="s">
        <v>973</v>
      </c>
      <c r="B342" s="614" t="s">
        <v>965</v>
      </c>
      <c r="C342" s="617">
        <v>0.145</v>
      </c>
      <c r="D342" s="617">
        <v>0.36</v>
      </c>
      <c r="E342" s="205">
        <v>1</v>
      </c>
      <c r="F342" s="205">
        <v>1</v>
      </c>
      <c r="G342" s="205">
        <v>1</v>
      </c>
      <c r="H342" s="205">
        <v>1</v>
      </c>
      <c r="I342" s="205">
        <v>1</v>
      </c>
      <c r="J342" s="205">
        <v>1</v>
      </c>
      <c r="K342" s="55">
        <v>300</v>
      </c>
      <c r="L342" s="55">
        <v>2000</v>
      </c>
      <c r="M342" s="55">
        <v>300</v>
      </c>
      <c r="N342" s="55">
        <v>2800</v>
      </c>
      <c r="O342" s="55">
        <f t="shared" si="22"/>
        <v>0.87</v>
      </c>
      <c r="P342" s="55">
        <v>6</v>
      </c>
      <c r="Q342" s="55">
        <v>300</v>
      </c>
      <c r="R342" s="55">
        <v>3000</v>
      </c>
      <c r="S342" s="55">
        <v>300</v>
      </c>
      <c r="T342" s="55">
        <v>5500</v>
      </c>
      <c r="U342" s="55">
        <f t="shared" si="21"/>
        <v>1.72</v>
      </c>
      <c r="V342" s="55">
        <v>11.8</v>
      </c>
      <c r="W342" s="55">
        <v>300</v>
      </c>
      <c r="X342" s="55">
        <v>3500</v>
      </c>
      <c r="Y342" s="55">
        <v>300</v>
      </c>
      <c r="Z342" s="55">
        <v>5200</v>
      </c>
      <c r="AA342" s="55">
        <f t="shared" si="23"/>
        <v>2.5399999999999996</v>
      </c>
      <c r="AB342" s="55">
        <v>17.5</v>
      </c>
    </row>
    <row r="343" spans="1:28" ht="12.75">
      <c r="A343" s="614" t="s">
        <v>975</v>
      </c>
      <c r="B343" s="614" t="s">
        <v>974</v>
      </c>
      <c r="C343" s="617">
        <v>0.145</v>
      </c>
      <c r="D343" s="617">
        <v>0.25</v>
      </c>
      <c r="E343" s="205">
        <v>1</v>
      </c>
      <c r="F343" s="205">
        <v>1</v>
      </c>
      <c r="G343" s="205">
        <v>1</v>
      </c>
      <c r="H343" s="205">
        <v>1</v>
      </c>
      <c r="I343" s="205">
        <v>1</v>
      </c>
      <c r="J343" s="205">
        <v>1</v>
      </c>
      <c r="K343" s="55">
        <v>300</v>
      </c>
      <c r="L343" s="55">
        <v>2000</v>
      </c>
      <c r="M343" s="55">
        <v>300</v>
      </c>
      <c r="N343" s="55">
        <v>4600</v>
      </c>
      <c r="O343" s="55">
        <f t="shared" si="22"/>
        <v>0.87</v>
      </c>
      <c r="P343" s="55">
        <v>6</v>
      </c>
      <c r="Q343" s="55">
        <v>300</v>
      </c>
      <c r="R343" s="55">
        <v>3000</v>
      </c>
      <c r="S343" s="55">
        <v>300</v>
      </c>
      <c r="T343" s="55">
        <v>5500</v>
      </c>
      <c r="U343" s="55">
        <f t="shared" si="21"/>
        <v>1.72</v>
      </c>
      <c r="V343" s="55">
        <v>11.8</v>
      </c>
      <c r="W343" s="55">
        <v>300</v>
      </c>
      <c r="X343" s="55">
        <v>3500</v>
      </c>
      <c r="Y343" s="55">
        <v>300</v>
      </c>
      <c r="Z343" s="55">
        <v>5500</v>
      </c>
      <c r="AA343" s="55">
        <f t="shared" si="23"/>
        <v>2.5399999999999996</v>
      </c>
      <c r="AB343" s="55">
        <v>17.5</v>
      </c>
    </row>
    <row r="344" spans="1:28" ht="12.75">
      <c r="A344" s="614" t="s">
        <v>976</v>
      </c>
      <c r="B344" s="614" t="s">
        <v>974</v>
      </c>
      <c r="C344" s="617">
        <v>0.145</v>
      </c>
      <c r="D344" s="617">
        <v>0.25</v>
      </c>
      <c r="E344" s="205">
        <v>1</v>
      </c>
      <c r="F344" s="205">
        <v>1</v>
      </c>
      <c r="G344" s="205">
        <v>1</v>
      </c>
      <c r="H344" s="205">
        <v>1</v>
      </c>
      <c r="I344" s="205">
        <v>1</v>
      </c>
      <c r="J344" s="205">
        <v>1</v>
      </c>
      <c r="K344" s="55">
        <v>300</v>
      </c>
      <c r="L344" s="55">
        <v>2000</v>
      </c>
      <c r="M344" s="55">
        <v>300</v>
      </c>
      <c r="N344" s="55">
        <v>4600</v>
      </c>
      <c r="O344" s="55">
        <f t="shared" si="22"/>
        <v>0.87</v>
      </c>
      <c r="P344" s="55">
        <v>6</v>
      </c>
      <c r="Q344" s="55">
        <v>300</v>
      </c>
      <c r="R344" s="55">
        <v>3000</v>
      </c>
      <c r="S344" s="55">
        <v>300</v>
      </c>
      <c r="T344" s="55">
        <v>5500</v>
      </c>
      <c r="U344" s="55">
        <f t="shared" si="21"/>
        <v>1.72</v>
      </c>
      <c r="V344" s="55">
        <v>11.8</v>
      </c>
      <c r="W344" s="55">
        <v>300</v>
      </c>
      <c r="X344" s="55">
        <v>3500</v>
      </c>
      <c r="Y344" s="55">
        <v>300</v>
      </c>
      <c r="Z344" s="55">
        <v>5500</v>
      </c>
      <c r="AA344" s="55">
        <f t="shared" si="23"/>
        <v>2.5399999999999996</v>
      </c>
      <c r="AB344" s="55">
        <v>17.5</v>
      </c>
    </row>
    <row r="345" spans="1:28" ht="12.75">
      <c r="A345" s="614" t="s">
        <v>977</v>
      </c>
      <c r="B345" s="614" t="s">
        <v>974</v>
      </c>
      <c r="C345" s="617">
        <v>0.145</v>
      </c>
      <c r="D345" s="617">
        <v>0.25</v>
      </c>
      <c r="E345" s="205">
        <v>1</v>
      </c>
      <c r="F345" s="205">
        <v>1</v>
      </c>
      <c r="G345" s="205">
        <v>1</v>
      </c>
      <c r="H345" s="205">
        <v>1</v>
      </c>
      <c r="I345" s="205">
        <v>1</v>
      </c>
      <c r="J345" s="205">
        <v>1</v>
      </c>
      <c r="K345" s="55">
        <v>300</v>
      </c>
      <c r="L345" s="55">
        <v>2000</v>
      </c>
      <c r="M345" s="55">
        <v>300</v>
      </c>
      <c r="N345" s="55">
        <v>4600</v>
      </c>
      <c r="O345" s="55">
        <f t="shared" si="22"/>
        <v>0.87</v>
      </c>
      <c r="P345" s="55">
        <v>6</v>
      </c>
      <c r="Q345" s="55">
        <v>300</v>
      </c>
      <c r="R345" s="55">
        <v>3000</v>
      </c>
      <c r="S345" s="55">
        <v>300</v>
      </c>
      <c r="T345" s="55">
        <v>5500</v>
      </c>
      <c r="U345" s="55">
        <f t="shared" si="21"/>
        <v>1.72</v>
      </c>
      <c r="V345" s="55">
        <v>11.8</v>
      </c>
      <c r="W345" s="55">
        <v>300</v>
      </c>
      <c r="X345" s="55">
        <v>3500</v>
      </c>
      <c r="Y345" s="55">
        <v>300</v>
      </c>
      <c r="Z345" s="55">
        <v>5500</v>
      </c>
      <c r="AA345" s="55">
        <f t="shared" si="23"/>
        <v>2.5399999999999996</v>
      </c>
      <c r="AB345" s="55">
        <v>17.5</v>
      </c>
    </row>
    <row r="346" spans="1:28" ht="12.75">
      <c r="A346" s="614" t="s">
        <v>978</v>
      </c>
      <c r="B346" s="614" t="s">
        <v>974</v>
      </c>
      <c r="C346" s="617">
        <v>0.145</v>
      </c>
      <c r="D346" s="617">
        <v>0.25</v>
      </c>
      <c r="E346" s="205">
        <v>1</v>
      </c>
      <c r="F346" s="205">
        <v>1</v>
      </c>
      <c r="G346" s="205">
        <v>1</v>
      </c>
      <c r="H346" s="205">
        <v>1</v>
      </c>
      <c r="I346" s="205">
        <v>1</v>
      </c>
      <c r="J346" s="205">
        <v>1</v>
      </c>
      <c r="K346" s="55">
        <v>300</v>
      </c>
      <c r="L346" s="55">
        <v>2000</v>
      </c>
      <c r="M346" s="55">
        <v>300</v>
      </c>
      <c r="N346" s="55">
        <v>4600</v>
      </c>
      <c r="O346" s="55">
        <f t="shared" si="22"/>
        <v>0.87</v>
      </c>
      <c r="P346" s="55">
        <v>6</v>
      </c>
      <c r="Q346" s="55">
        <v>300</v>
      </c>
      <c r="R346" s="55">
        <v>3000</v>
      </c>
      <c r="S346" s="55">
        <v>300</v>
      </c>
      <c r="T346" s="55">
        <v>5500</v>
      </c>
      <c r="U346" s="55">
        <f t="shared" si="21"/>
        <v>1.72</v>
      </c>
      <c r="V346" s="55">
        <v>11.8</v>
      </c>
      <c r="W346" s="55">
        <v>300</v>
      </c>
      <c r="X346" s="55">
        <v>3500</v>
      </c>
      <c r="Y346" s="55">
        <v>300</v>
      </c>
      <c r="Z346" s="55">
        <v>5500</v>
      </c>
      <c r="AA346" s="55">
        <f t="shared" si="23"/>
        <v>2.5399999999999996</v>
      </c>
      <c r="AB346" s="55">
        <v>17.5</v>
      </c>
    </row>
    <row r="347" spans="1:28" ht="12.75">
      <c r="A347" s="614" t="s">
        <v>979</v>
      </c>
      <c r="B347" s="614" t="s">
        <v>974</v>
      </c>
      <c r="C347" s="617">
        <v>0.145</v>
      </c>
      <c r="D347" s="617">
        <v>0.25</v>
      </c>
      <c r="E347" s="205">
        <v>1</v>
      </c>
      <c r="F347" s="205">
        <v>1</v>
      </c>
      <c r="G347" s="205">
        <v>1</v>
      </c>
      <c r="H347" s="205">
        <v>1</v>
      </c>
      <c r="I347" s="205">
        <v>1</v>
      </c>
      <c r="J347" s="205">
        <v>1</v>
      </c>
      <c r="K347" s="55">
        <v>300</v>
      </c>
      <c r="L347" s="55">
        <v>2000</v>
      </c>
      <c r="M347" s="55">
        <v>300</v>
      </c>
      <c r="N347" s="55">
        <v>4600</v>
      </c>
      <c r="O347" s="55">
        <f t="shared" si="22"/>
        <v>0.87</v>
      </c>
      <c r="P347" s="55">
        <v>6</v>
      </c>
      <c r="Q347" s="55">
        <v>300</v>
      </c>
      <c r="R347" s="55">
        <v>3000</v>
      </c>
      <c r="S347" s="55">
        <v>300</v>
      </c>
      <c r="T347" s="55">
        <v>5500</v>
      </c>
      <c r="U347" s="55">
        <f t="shared" si="21"/>
        <v>1.72</v>
      </c>
      <c r="V347" s="55">
        <v>11.8</v>
      </c>
      <c r="W347" s="55">
        <v>300</v>
      </c>
      <c r="X347" s="55">
        <v>3500</v>
      </c>
      <c r="Y347" s="55">
        <v>300</v>
      </c>
      <c r="Z347" s="55">
        <v>5500</v>
      </c>
      <c r="AA347" s="55">
        <f t="shared" si="23"/>
        <v>2.5399999999999996</v>
      </c>
      <c r="AB347" s="55">
        <v>17.5</v>
      </c>
    </row>
    <row r="348" spans="1:28" ht="12.75">
      <c r="A348" s="614" t="s">
        <v>980</v>
      </c>
      <c r="B348" s="614" t="s">
        <v>974</v>
      </c>
      <c r="C348" s="617">
        <v>0.145</v>
      </c>
      <c r="D348" s="617">
        <v>0.25</v>
      </c>
      <c r="E348" s="205">
        <v>1</v>
      </c>
      <c r="F348" s="205">
        <v>1</v>
      </c>
      <c r="G348" s="205">
        <v>1</v>
      </c>
      <c r="H348" s="205">
        <v>1</v>
      </c>
      <c r="I348" s="205">
        <v>1</v>
      </c>
      <c r="J348" s="205">
        <v>1</v>
      </c>
      <c r="K348" s="55">
        <v>300</v>
      </c>
      <c r="L348" s="55">
        <v>2000</v>
      </c>
      <c r="M348" s="55">
        <v>300</v>
      </c>
      <c r="N348" s="55">
        <v>4600</v>
      </c>
      <c r="O348" s="55">
        <f t="shared" si="22"/>
        <v>0.87</v>
      </c>
      <c r="P348" s="55">
        <v>6</v>
      </c>
      <c r="Q348" s="55">
        <v>300</v>
      </c>
      <c r="R348" s="55">
        <v>3000</v>
      </c>
      <c r="S348" s="55">
        <v>300</v>
      </c>
      <c r="T348" s="55">
        <v>5500</v>
      </c>
      <c r="U348" s="55">
        <f t="shared" si="21"/>
        <v>1.72</v>
      </c>
      <c r="V348" s="55">
        <v>11.8</v>
      </c>
      <c r="W348" s="55">
        <v>300</v>
      </c>
      <c r="X348" s="55">
        <v>3500</v>
      </c>
      <c r="Y348" s="55">
        <v>300</v>
      </c>
      <c r="Z348" s="55">
        <v>5500</v>
      </c>
      <c r="AA348" s="55">
        <f t="shared" si="23"/>
        <v>2.5399999999999996</v>
      </c>
      <c r="AB348" s="55">
        <v>17.5</v>
      </c>
    </row>
    <row r="349" spans="1:28" ht="12.75">
      <c r="A349" s="614" t="s">
        <v>981</v>
      </c>
      <c r="B349" s="614" t="s">
        <v>974</v>
      </c>
      <c r="C349" s="617">
        <v>0.145</v>
      </c>
      <c r="D349" s="617">
        <v>0.25</v>
      </c>
      <c r="E349" s="205">
        <v>1</v>
      </c>
      <c r="F349" s="205">
        <v>1</v>
      </c>
      <c r="G349" s="205">
        <v>1</v>
      </c>
      <c r="H349" s="205">
        <v>1</v>
      </c>
      <c r="I349" s="205">
        <v>1</v>
      </c>
      <c r="J349" s="205">
        <v>1</v>
      </c>
      <c r="K349" s="55">
        <v>300</v>
      </c>
      <c r="L349" s="55">
        <v>2000</v>
      </c>
      <c r="M349" s="55">
        <v>300</v>
      </c>
      <c r="N349" s="55">
        <v>4600</v>
      </c>
      <c r="O349" s="55">
        <f t="shared" si="22"/>
        <v>0.87</v>
      </c>
      <c r="P349" s="55">
        <v>6</v>
      </c>
      <c r="Q349" s="55">
        <v>300</v>
      </c>
      <c r="R349" s="55">
        <v>3000</v>
      </c>
      <c r="S349" s="55">
        <v>300</v>
      </c>
      <c r="T349" s="55">
        <v>5500</v>
      </c>
      <c r="U349" s="55">
        <f t="shared" si="21"/>
        <v>1.72</v>
      </c>
      <c r="V349" s="55">
        <v>11.8</v>
      </c>
      <c r="W349" s="55">
        <v>300</v>
      </c>
      <c r="X349" s="55">
        <v>3500</v>
      </c>
      <c r="Y349" s="55">
        <v>300</v>
      </c>
      <c r="Z349" s="55">
        <v>5500</v>
      </c>
      <c r="AA349" s="55">
        <f t="shared" si="23"/>
        <v>2.5399999999999996</v>
      </c>
      <c r="AB349" s="55">
        <v>17.5</v>
      </c>
    </row>
    <row r="350" spans="1:28" ht="12.75">
      <c r="A350" s="614" t="s">
        <v>983</v>
      </c>
      <c r="B350" s="614" t="s">
        <v>982</v>
      </c>
      <c r="C350" s="617">
        <v>0.14</v>
      </c>
      <c r="D350" s="617">
        <v>0.25</v>
      </c>
      <c r="E350" s="205">
        <v>1</v>
      </c>
      <c r="F350" s="205">
        <v>1</v>
      </c>
      <c r="G350" s="205">
        <v>1</v>
      </c>
      <c r="H350" s="205">
        <v>1</v>
      </c>
      <c r="I350" s="205">
        <v>1</v>
      </c>
      <c r="J350" s="205">
        <v>1</v>
      </c>
      <c r="K350" s="55">
        <v>300</v>
      </c>
      <c r="L350" s="55">
        <v>2000</v>
      </c>
      <c r="M350" s="55">
        <v>300</v>
      </c>
      <c r="N350" s="55">
        <v>4600</v>
      </c>
      <c r="O350" s="55">
        <f t="shared" si="22"/>
        <v>0.84</v>
      </c>
      <c r="P350" s="55">
        <v>6</v>
      </c>
      <c r="Q350" s="55">
        <v>300</v>
      </c>
      <c r="R350" s="55">
        <v>3000</v>
      </c>
      <c r="S350" s="55">
        <v>300</v>
      </c>
      <c r="T350" s="55">
        <v>5500</v>
      </c>
      <c r="U350" s="55">
        <f t="shared" si="21"/>
        <v>1.66</v>
      </c>
      <c r="V350" s="55">
        <v>11.8</v>
      </c>
      <c r="W350" s="55">
        <v>300</v>
      </c>
      <c r="X350" s="55">
        <v>3500</v>
      </c>
      <c r="Y350" s="55">
        <v>300</v>
      </c>
      <c r="Z350" s="55">
        <v>5500</v>
      </c>
      <c r="AA350" s="55">
        <f t="shared" si="23"/>
        <v>2.45</v>
      </c>
      <c r="AB350" s="55">
        <v>17.5</v>
      </c>
    </row>
    <row r="351" spans="1:28" ht="12.75">
      <c r="A351" s="614" t="s">
        <v>984</v>
      </c>
      <c r="B351" s="614" t="s">
        <v>982</v>
      </c>
      <c r="C351" s="617">
        <v>0.14</v>
      </c>
      <c r="D351" s="617">
        <v>0.25</v>
      </c>
      <c r="E351" s="205">
        <v>1</v>
      </c>
      <c r="F351" s="205">
        <v>1</v>
      </c>
      <c r="G351" s="205">
        <v>1</v>
      </c>
      <c r="H351" s="205">
        <v>1</v>
      </c>
      <c r="I351" s="205">
        <v>1</v>
      </c>
      <c r="J351" s="205">
        <v>1</v>
      </c>
      <c r="K351" s="55">
        <v>300</v>
      </c>
      <c r="L351" s="55">
        <v>2000</v>
      </c>
      <c r="M351" s="55">
        <v>300</v>
      </c>
      <c r="N351" s="55">
        <v>4600</v>
      </c>
      <c r="O351" s="55">
        <f t="shared" si="22"/>
        <v>0.84</v>
      </c>
      <c r="P351" s="55">
        <v>6</v>
      </c>
      <c r="Q351" s="55">
        <v>300</v>
      </c>
      <c r="R351" s="55">
        <v>3000</v>
      </c>
      <c r="S351" s="55">
        <v>300</v>
      </c>
      <c r="T351" s="55">
        <v>5500</v>
      </c>
      <c r="U351" s="55">
        <f t="shared" si="21"/>
        <v>1.66</v>
      </c>
      <c r="V351" s="55">
        <v>11.8</v>
      </c>
      <c r="W351" s="55">
        <v>300</v>
      </c>
      <c r="X351" s="55">
        <v>3500</v>
      </c>
      <c r="Y351" s="55">
        <v>300</v>
      </c>
      <c r="Z351" s="55">
        <v>5500</v>
      </c>
      <c r="AA351" s="55">
        <f t="shared" si="23"/>
        <v>2.45</v>
      </c>
      <c r="AB351" s="55">
        <v>17.5</v>
      </c>
    </row>
    <row r="352" spans="1:28" ht="12.75">
      <c r="A352" s="614" t="s">
        <v>985</v>
      </c>
      <c r="B352" s="614" t="s">
        <v>982</v>
      </c>
      <c r="C352" s="617">
        <v>0.14</v>
      </c>
      <c r="D352" s="617">
        <v>0.25</v>
      </c>
      <c r="E352" s="205">
        <v>1</v>
      </c>
      <c r="F352" s="205">
        <v>1</v>
      </c>
      <c r="G352" s="205">
        <v>1</v>
      </c>
      <c r="H352" s="205">
        <v>1</v>
      </c>
      <c r="I352" s="205">
        <v>1</v>
      </c>
      <c r="J352" s="205">
        <v>1</v>
      </c>
      <c r="K352" s="55">
        <v>300</v>
      </c>
      <c r="L352" s="55">
        <v>2000</v>
      </c>
      <c r="M352" s="55">
        <v>300</v>
      </c>
      <c r="N352" s="55">
        <v>4600</v>
      </c>
      <c r="O352" s="55">
        <f t="shared" si="22"/>
        <v>0.84</v>
      </c>
      <c r="P352" s="55">
        <v>6</v>
      </c>
      <c r="Q352" s="55">
        <v>300</v>
      </c>
      <c r="R352" s="55">
        <v>3000</v>
      </c>
      <c r="S352" s="55">
        <v>300</v>
      </c>
      <c r="T352" s="55">
        <v>5500</v>
      </c>
      <c r="U352" s="55">
        <f t="shared" si="21"/>
        <v>1.66</v>
      </c>
      <c r="V352" s="55">
        <v>11.8</v>
      </c>
      <c r="W352" s="55">
        <v>300</v>
      </c>
      <c r="X352" s="55">
        <v>3500</v>
      </c>
      <c r="Y352" s="55">
        <v>300</v>
      </c>
      <c r="Z352" s="55">
        <v>5500</v>
      </c>
      <c r="AA352" s="55">
        <f t="shared" si="23"/>
        <v>2.45</v>
      </c>
      <c r="AB352" s="55">
        <v>17.5</v>
      </c>
    </row>
    <row r="353" spans="1:28" ht="12.75">
      <c r="A353" s="614" t="s">
        <v>986</v>
      </c>
      <c r="B353" s="614" t="s">
        <v>982</v>
      </c>
      <c r="C353" s="617">
        <v>0.14</v>
      </c>
      <c r="D353" s="617">
        <v>0.25</v>
      </c>
      <c r="E353" s="205">
        <v>1</v>
      </c>
      <c r="F353" s="205">
        <v>1</v>
      </c>
      <c r="G353" s="205">
        <v>1</v>
      </c>
      <c r="H353" s="205">
        <v>1</v>
      </c>
      <c r="I353" s="205">
        <v>1</v>
      </c>
      <c r="J353" s="205">
        <v>1</v>
      </c>
      <c r="K353" s="55">
        <v>300</v>
      </c>
      <c r="L353" s="55">
        <v>2000</v>
      </c>
      <c r="M353" s="55">
        <v>300</v>
      </c>
      <c r="N353" s="55">
        <v>4600</v>
      </c>
      <c r="O353" s="55">
        <f t="shared" si="22"/>
        <v>0.84</v>
      </c>
      <c r="P353" s="55">
        <v>6</v>
      </c>
      <c r="Q353" s="55">
        <v>300</v>
      </c>
      <c r="R353" s="55">
        <v>3000</v>
      </c>
      <c r="S353" s="55">
        <v>300</v>
      </c>
      <c r="T353" s="55">
        <v>5500</v>
      </c>
      <c r="U353" s="55">
        <f t="shared" si="21"/>
        <v>1.66</v>
      </c>
      <c r="V353" s="55">
        <v>11.8</v>
      </c>
      <c r="W353" s="55">
        <v>300</v>
      </c>
      <c r="X353" s="55">
        <v>3500</v>
      </c>
      <c r="Y353" s="55">
        <v>300</v>
      </c>
      <c r="Z353" s="55">
        <v>5500</v>
      </c>
      <c r="AA353" s="55">
        <f t="shared" si="23"/>
        <v>2.45</v>
      </c>
      <c r="AB353" s="55">
        <v>17.5</v>
      </c>
    </row>
    <row r="354" spans="1:28" ht="12.75">
      <c r="A354" s="614" t="s">
        <v>987</v>
      </c>
      <c r="B354" s="614" t="s">
        <v>982</v>
      </c>
      <c r="C354" s="617">
        <v>0.14</v>
      </c>
      <c r="D354" s="617">
        <v>0.25</v>
      </c>
      <c r="E354" s="205">
        <v>1</v>
      </c>
      <c r="F354" s="205">
        <v>1</v>
      </c>
      <c r="G354" s="205">
        <v>1</v>
      </c>
      <c r="H354" s="205">
        <v>1</v>
      </c>
      <c r="I354" s="205">
        <v>1</v>
      </c>
      <c r="J354" s="205">
        <v>1</v>
      </c>
      <c r="K354" s="55">
        <v>300</v>
      </c>
      <c r="L354" s="55">
        <v>2000</v>
      </c>
      <c r="M354" s="55">
        <v>300</v>
      </c>
      <c r="N354" s="55">
        <v>4600</v>
      </c>
      <c r="O354" s="55">
        <f t="shared" si="22"/>
        <v>0.84</v>
      </c>
      <c r="P354" s="55">
        <v>6</v>
      </c>
      <c r="Q354" s="55">
        <v>300</v>
      </c>
      <c r="R354" s="55">
        <v>3000</v>
      </c>
      <c r="S354" s="55">
        <v>300</v>
      </c>
      <c r="T354" s="55">
        <v>5500</v>
      </c>
      <c r="U354" s="55">
        <f t="shared" si="21"/>
        <v>1.66</v>
      </c>
      <c r="V354" s="55">
        <v>11.8</v>
      </c>
      <c r="W354" s="55">
        <v>300</v>
      </c>
      <c r="X354" s="55">
        <v>3500</v>
      </c>
      <c r="Y354" s="55">
        <v>300</v>
      </c>
      <c r="Z354" s="55">
        <v>5500</v>
      </c>
      <c r="AA354" s="55">
        <f t="shared" si="23"/>
        <v>2.45</v>
      </c>
      <c r="AB354" s="55">
        <v>17.5</v>
      </c>
    </row>
    <row r="355" spans="1:28" ht="12.75">
      <c r="A355" s="614" t="s">
        <v>988</v>
      </c>
      <c r="B355" s="614" t="s">
        <v>982</v>
      </c>
      <c r="C355" s="617">
        <v>0.14</v>
      </c>
      <c r="D355" s="617">
        <v>0.25</v>
      </c>
      <c r="E355" s="205">
        <v>1</v>
      </c>
      <c r="F355" s="205">
        <v>1</v>
      </c>
      <c r="G355" s="205">
        <v>1</v>
      </c>
      <c r="H355" s="205">
        <v>1</v>
      </c>
      <c r="I355" s="205">
        <v>1</v>
      </c>
      <c r="J355" s="205">
        <v>1</v>
      </c>
      <c r="K355" s="55">
        <v>300</v>
      </c>
      <c r="L355" s="55">
        <v>2000</v>
      </c>
      <c r="M355" s="55">
        <v>300</v>
      </c>
      <c r="N355" s="55">
        <v>4600</v>
      </c>
      <c r="O355" s="55">
        <f t="shared" si="22"/>
        <v>0.84</v>
      </c>
      <c r="P355" s="55">
        <v>6</v>
      </c>
      <c r="Q355" s="55">
        <v>300</v>
      </c>
      <c r="R355" s="55">
        <v>3000</v>
      </c>
      <c r="S355" s="55">
        <v>300</v>
      </c>
      <c r="T355" s="55">
        <v>5500</v>
      </c>
      <c r="U355" s="55">
        <f t="shared" si="21"/>
        <v>1.66</v>
      </c>
      <c r="V355" s="55">
        <v>11.8</v>
      </c>
      <c r="W355" s="55">
        <v>300</v>
      </c>
      <c r="X355" s="55">
        <v>3500</v>
      </c>
      <c r="Y355" s="55">
        <v>300</v>
      </c>
      <c r="Z355" s="55">
        <v>5500</v>
      </c>
      <c r="AA355" s="55">
        <f t="shared" si="23"/>
        <v>2.45</v>
      </c>
      <c r="AB355" s="55">
        <v>17.5</v>
      </c>
    </row>
    <row r="356" spans="1:28" ht="12.75">
      <c r="A356" s="614" t="s">
        <v>990</v>
      </c>
      <c r="B356" s="614" t="s">
        <v>989</v>
      </c>
      <c r="C356" s="617">
        <v>0.25</v>
      </c>
      <c r="D356" s="617">
        <v>0.5</v>
      </c>
      <c r="E356" s="205">
        <v>1</v>
      </c>
      <c r="F356" s="205">
        <v>1</v>
      </c>
      <c r="G356" s="205">
        <v>1</v>
      </c>
      <c r="H356" s="205">
        <v>1</v>
      </c>
      <c r="I356" s="205">
        <v>1</v>
      </c>
      <c r="J356" s="205">
        <v>1</v>
      </c>
      <c r="K356" s="55">
        <v>300</v>
      </c>
      <c r="L356" s="55">
        <v>2000</v>
      </c>
      <c r="M356" s="55">
        <v>300</v>
      </c>
      <c r="N356" s="55">
        <v>2800</v>
      </c>
      <c r="O356" s="55">
        <f t="shared" si="22"/>
        <v>1.1</v>
      </c>
      <c r="P356" s="55">
        <v>4.4</v>
      </c>
      <c r="Q356" s="55">
        <v>300</v>
      </c>
      <c r="R356" s="55">
        <v>3000</v>
      </c>
      <c r="S356" s="55">
        <v>300</v>
      </c>
      <c r="T356" s="55">
        <v>5500</v>
      </c>
      <c r="U356" s="55">
        <f t="shared" si="21"/>
        <v>1.93</v>
      </c>
      <c r="V356" s="55">
        <v>7.7</v>
      </c>
      <c r="W356" s="55">
        <v>300</v>
      </c>
      <c r="X356" s="55">
        <v>3500</v>
      </c>
      <c r="Y356" s="55">
        <v>300</v>
      </c>
      <c r="Z356" s="55">
        <v>5200</v>
      </c>
      <c r="AA356" s="55">
        <f t="shared" si="23"/>
        <v>3.48</v>
      </c>
      <c r="AB356" s="55">
        <v>13.9</v>
      </c>
    </row>
    <row r="357" spans="1:28" ht="12.75">
      <c r="A357" s="614" t="s">
        <v>991</v>
      </c>
      <c r="B357" s="614" t="s">
        <v>989</v>
      </c>
      <c r="C357" s="617">
        <v>0.25</v>
      </c>
      <c r="D357" s="617">
        <v>0.5</v>
      </c>
      <c r="E357" s="205">
        <v>1</v>
      </c>
      <c r="F357" s="205">
        <v>1</v>
      </c>
      <c r="G357" s="205">
        <v>1</v>
      </c>
      <c r="H357" s="205">
        <v>1</v>
      </c>
      <c r="I357" s="205">
        <v>1</v>
      </c>
      <c r="J357" s="205">
        <v>1</v>
      </c>
      <c r="K357" s="55">
        <v>300</v>
      </c>
      <c r="L357" s="55">
        <v>2000</v>
      </c>
      <c r="M357" s="55">
        <v>300</v>
      </c>
      <c r="N357" s="55">
        <v>2800</v>
      </c>
      <c r="O357" s="55">
        <f t="shared" si="22"/>
        <v>1.1</v>
      </c>
      <c r="P357" s="55">
        <v>4.4</v>
      </c>
      <c r="Q357" s="55">
        <v>300</v>
      </c>
      <c r="R357" s="55">
        <v>3000</v>
      </c>
      <c r="S357" s="55">
        <v>300</v>
      </c>
      <c r="T357" s="55">
        <v>5500</v>
      </c>
      <c r="U357" s="55">
        <f t="shared" si="21"/>
        <v>1.93</v>
      </c>
      <c r="V357" s="55">
        <v>7.7</v>
      </c>
      <c r="W357" s="55">
        <v>300</v>
      </c>
      <c r="X357" s="55">
        <v>3500</v>
      </c>
      <c r="Y357" s="55">
        <v>300</v>
      </c>
      <c r="Z357" s="55">
        <v>5200</v>
      </c>
      <c r="AA357" s="55">
        <f t="shared" si="23"/>
        <v>3.48</v>
      </c>
      <c r="AB357" s="55">
        <v>13.9</v>
      </c>
    </row>
    <row r="358" spans="1:28" ht="12.75">
      <c r="A358" s="614" t="s">
        <v>992</v>
      </c>
      <c r="B358" s="614" t="s">
        <v>989</v>
      </c>
      <c r="C358" s="617">
        <v>0.25</v>
      </c>
      <c r="D358" s="617">
        <v>0.5</v>
      </c>
      <c r="E358" s="205">
        <v>1</v>
      </c>
      <c r="F358" s="205">
        <v>1</v>
      </c>
      <c r="G358" s="205">
        <v>1</v>
      </c>
      <c r="H358" s="205">
        <v>1</v>
      </c>
      <c r="I358" s="205">
        <v>1</v>
      </c>
      <c r="J358" s="205">
        <v>1</v>
      </c>
      <c r="K358" s="55">
        <v>300</v>
      </c>
      <c r="L358" s="55">
        <v>2000</v>
      </c>
      <c r="M358" s="55">
        <v>300</v>
      </c>
      <c r="N358" s="55">
        <v>2800</v>
      </c>
      <c r="O358" s="55">
        <f t="shared" si="22"/>
        <v>1.1</v>
      </c>
      <c r="P358" s="55">
        <v>4.4</v>
      </c>
      <c r="Q358" s="55">
        <v>300</v>
      </c>
      <c r="R358" s="55">
        <v>3000</v>
      </c>
      <c r="S358" s="55">
        <v>300</v>
      </c>
      <c r="T358" s="55">
        <v>5500</v>
      </c>
      <c r="U358" s="55">
        <f t="shared" si="21"/>
        <v>1.93</v>
      </c>
      <c r="V358" s="55">
        <v>7.7</v>
      </c>
      <c r="W358" s="55">
        <v>300</v>
      </c>
      <c r="X358" s="55">
        <v>3500</v>
      </c>
      <c r="Y358" s="55">
        <v>300</v>
      </c>
      <c r="Z358" s="55">
        <v>5200</v>
      </c>
      <c r="AA358" s="55">
        <f t="shared" si="23"/>
        <v>3.48</v>
      </c>
      <c r="AB358" s="55">
        <v>13.9</v>
      </c>
    </row>
    <row r="359" spans="1:28" ht="12.75">
      <c r="A359" s="614" t="s">
        <v>994</v>
      </c>
      <c r="B359" s="614" t="s">
        <v>993</v>
      </c>
      <c r="C359" s="617">
        <v>0.075</v>
      </c>
      <c r="D359" s="617">
        <v>0.29</v>
      </c>
      <c r="E359" s="205">
        <v>1</v>
      </c>
      <c r="F359" s="205">
        <v>1</v>
      </c>
      <c r="G359" s="205">
        <v>1</v>
      </c>
      <c r="H359" s="205">
        <v>1</v>
      </c>
      <c r="I359" s="205">
        <v>1</v>
      </c>
      <c r="J359" s="205">
        <v>1</v>
      </c>
      <c r="K359" s="55">
        <v>300</v>
      </c>
      <c r="L359" s="55">
        <v>2000</v>
      </c>
      <c r="M359" s="55">
        <v>300</v>
      </c>
      <c r="N359" s="55">
        <v>4600</v>
      </c>
      <c r="O359" s="55">
        <f t="shared" si="22"/>
        <v>0.45</v>
      </c>
      <c r="P359" s="55">
        <v>6</v>
      </c>
      <c r="Q359" s="55">
        <v>300</v>
      </c>
      <c r="R359" s="55">
        <v>3000</v>
      </c>
      <c r="S359" s="55">
        <v>300</v>
      </c>
      <c r="T359" s="55">
        <v>5500</v>
      </c>
      <c r="U359" s="55">
        <f t="shared" si="21"/>
        <v>0.89</v>
      </c>
      <c r="V359" s="55">
        <v>11.8</v>
      </c>
      <c r="W359" s="55">
        <v>300</v>
      </c>
      <c r="X359" s="55">
        <v>3500</v>
      </c>
      <c r="Y359" s="55">
        <v>300</v>
      </c>
      <c r="Z359" s="55">
        <v>5500</v>
      </c>
      <c r="AA359" s="55">
        <f t="shared" si="23"/>
        <v>1.32</v>
      </c>
      <c r="AB359" s="55">
        <v>17.5</v>
      </c>
    </row>
    <row r="360" spans="1:28" ht="12.75">
      <c r="A360" s="614" t="s">
        <v>996</v>
      </c>
      <c r="B360" s="614" t="s">
        <v>993</v>
      </c>
      <c r="C360" s="617">
        <v>0.075</v>
      </c>
      <c r="D360" s="617">
        <v>0.29</v>
      </c>
      <c r="E360" s="205">
        <v>1</v>
      </c>
      <c r="F360" s="205">
        <v>1</v>
      </c>
      <c r="G360" s="205">
        <v>1</v>
      </c>
      <c r="H360" s="205">
        <v>1</v>
      </c>
      <c r="I360" s="205">
        <v>1</v>
      </c>
      <c r="J360" s="205">
        <v>1</v>
      </c>
      <c r="K360" s="55">
        <v>300</v>
      </c>
      <c r="L360" s="55">
        <v>2000</v>
      </c>
      <c r="M360" s="55">
        <v>300</v>
      </c>
      <c r="N360" s="55">
        <v>4600</v>
      </c>
      <c r="O360" s="55">
        <f t="shared" si="22"/>
        <v>0.45</v>
      </c>
      <c r="P360" s="55">
        <v>6</v>
      </c>
      <c r="Q360" s="55">
        <v>300</v>
      </c>
      <c r="R360" s="55">
        <v>3000</v>
      </c>
      <c r="S360" s="55">
        <v>300</v>
      </c>
      <c r="T360" s="55">
        <v>5500</v>
      </c>
      <c r="U360" s="55">
        <f t="shared" si="21"/>
        <v>0.89</v>
      </c>
      <c r="V360" s="55">
        <v>11.8</v>
      </c>
      <c r="W360" s="55">
        <v>300</v>
      </c>
      <c r="X360" s="55">
        <v>3500</v>
      </c>
      <c r="Y360" s="55">
        <v>300</v>
      </c>
      <c r="Z360" s="55">
        <v>5500</v>
      </c>
      <c r="AA360" s="55">
        <f t="shared" si="23"/>
        <v>1.32</v>
      </c>
      <c r="AB360" s="55">
        <v>17.5</v>
      </c>
    </row>
    <row r="361" spans="1:28" ht="12.75">
      <c r="A361" s="614" t="s">
        <v>997</v>
      </c>
      <c r="B361" s="614" t="s">
        <v>993</v>
      </c>
      <c r="C361" s="617">
        <v>0.075</v>
      </c>
      <c r="D361" s="617">
        <v>0.29</v>
      </c>
      <c r="E361" s="205">
        <v>1</v>
      </c>
      <c r="F361" s="205">
        <v>1</v>
      </c>
      <c r="G361" s="205">
        <v>1</v>
      </c>
      <c r="H361" s="205">
        <v>1</v>
      </c>
      <c r="I361" s="205">
        <v>1</v>
      </c>
      <c r="J361" s="205">
        <v>1</v>
      </c>
      <c r="K361" s="55">
        <v>300</v>
      </c>
      <c r="L361" s="55">
        <v>2000</v>
      </c>
      <c r="M361" s="55">
        <v>300</v>
      </c>
      <c r="N361" s="55">
        <v>4600</v>
      </c>
      <c r="O361" s="55">
        <f t="shared" si="22"/>
        <v>0.45</v>
      </c>
      <c r="P361" s="55">
        <v>6</v>
      </c>
      <c r="Q361" s="55">
        <v>300</v>
      </c>
      <c r="R361" s="55">
        <v>3000</v>
      </c>
      <c r="S361" s="55">
        <v>300</v>
      </c>
      <c r="T361" s="55">
        <v>5500</v>
      </c>
      <c r="U361" s="55">
        <f t="shared" si="21"/>
        <v>0.89</v>
      </c>
      <c r="V361" s="55">
        <v>11.8</v>
      </c>
      <c r="W361" s="55">
        <v>300</v>
      </c>
      <c r="X361" s="55">
        <v>3500</v>
      </c>
      <c r="Y361" s="55">
        <v>300</v>
      </c>
      <c r="Z361" s="55">
        <v>5500</v>
      </c>
      <c r="AA361" s="55">
        <f t="shared" si="23"/>
        <v>1.32</v>
      </c>
      <c r="AB361" s="55">
        <v>17.5</v>
      </c>
    </row>
    <row r="362" spans="1:28" ht="12.75">
      <c r="A362" s="614" t="s">
        <v>998</v>
      </c>
      <c r="B362" s="614" t="s">
        <v>993</v>
      </c>
      <c r="C362" s="617">
        <v>0.075</v>
      </c>
      <c r="D362" s="617">
        <v>0.29</v>
      </c>
      <c r="E362" s="205">
        <v>1</v>
      </c>
      <c r="F362" s="205">
        <v>1</v>
      </c>
      <c r="G362" s="205">
        <v>1</v>
      </c>
      <c r="H362" s="205">
        <v>1</v>
      </c>
      <c r="I362" s="205">
        <v>1</v>
      </c>
      <c r="J362" s="205">
        <v>1</v>
      </c>
      <c r="K362" s="55">
        <v>300</v>
      </c>
      <c r="L362" s="55">
        <v>2000</v>
      </c>
      <c r="M362" s="55">
        <v>300</v>
      </c>
      <c r="N362" s="55">
        <v>4600</v>
      </c>
      <c r="O362" s="55">
        <f t="shared" si="22"/>
        <v>0.45</v>
      </c>
      <c r="P362" s="55">
        <v>6</v>
      </c>
      <c r="Q362" s="55">
        <v>300</v>
      </c>
      <c r="R362" s="55">
        <v>3000</v>
      </c>
      <c r="S362" s="55">
        <v>300</v>
      </c>
      <c r="T362" s="55">
        <v>5500</v>
      </c>
      <c r="U362" s="55">
        <f t="shared" si="21"/>
        <v>0.89</v>
      </c>
      <c r="V362" s="55">
        <v>11.8</v>
      </c>
      <c r="W362" s="55">
        <v>300</v>
      </c>
      <c r="X362" s="55">
        <v>3500</v>
      </c>
      <c r="Y362" s="55">
        <v>300</v>
      </c>
      <c r="Z362" s="55">
        <v>5500</v>
      </c>
      <c r="AA362" s="55">
        <f t="shared" si="23"/>
        <v>1.32</v>
      </c>
      <c r="AB362" s="55">
        <v>17.5</v>
      </c>
    </row>
    <row r="363" spans="1:28" ht="12.75">
      <c r="A363" s="614" t="s">
        <v>999</v>
      </c>
      <c r="B363" s="614" t="s">
        <v>993</v>
      </c>
      <c r="C363" s="617">
        <v>0.075</v>
      </c>
      <c r="D363" s="617">
        <v>0.29</v>
      </c>
      <c r="E363" s="205">
        <v>1</v>
      </c>
      <c r="F363" s="205">
        <v>1</v>
      </c>
      <c r="G363" s="205">
        <v>1</v>
      </c>
      <c r="H363" s="205">
        <v>1</v>
      </c>
      <c r="I363" s="205">
        <v>1</v>
      </c>
      <c r="J363" s="205">
        <v>1</v>
      </c>
      <c r="K363" s="55">
        <v>300</v>
      </c>
      <c r="L363" s="55">
        <v>2000</v>
      </c>
      <c r="M363" s="55">
        <v>300</v>
      </c>
      <c r="N363" s="55">
        <v>4600</v>
      </c>
      <c r="O363" s="55">
        <f t="shared" si="22"/>
        <v>0.45</v>
      </c>
      <c r="P363" s="55">
        <v>6</v>
      </c>
      <c r="Q363" s="55">
        <v>300</v>
      </c>
      <c r="R363" s="55">
        <v>3000</v>
      </c>
      <c r="S363" s="55">
        <v>300</v>
      </c>
      <c r="T363" s="55">
        <v>5500</v>
      </c>
      <c r="U363" s="55">
        <f t="shared" si="21"/>
        <v>0.89</v>
      </c>
      <c r="V363" s="55">
        <v>11.8</v>
      </c>
      <c r="W363" s="55">
        <v>300</v>
      </c>
      <c r="X363" s="55">
        <v>3500</v>
      </c>
      <c r="Y363" s="55">
        <v>300</v>
      </c>
      <c r="Z363" s="55">
        <v>5500</v>
      </c>
      <c r="AA363" s="55">
        <f t="shared" si="23"/>
        <v>1.32</v>
      </c>
      <c r="AB363" s="55">
        <v>17.5</v>
      </c>
    </row>
    <row r="364" spans="1:28" ht="12.75">
      <c r="A364" s="614" t="s">
        <v>1001</v>
      </c>
      <c r="B364" s="614" t="s">
        <v>1000</v>
      </c>
      <c r="C364" s="617">
        <v>0.1</v>
      </c>
      <c r="D364" s="617">
        <v>0.3</v>
      </c>
      <c r="E364" s="205">
        <v>1</v>
      </c>
      <c r="F364" s="205">
        <v>1</v>
      </c>
      <c r="G364" s="205">
        <v>1</v>
      </c>
      <c r="H364" s="205">
        <v>1</v>
      </c>
      <c r="I364" s="205">
        <v>1</v>
      </c>
      <c r="J364" s="205">
        <v>1</v>
      </c>
      <c r="K364" s="55">
        <v>300</v>
      </c>
      <c r="L364" s="55">
        <v>2000</v>
      </c>
      <c r="M364" s="55">
        <v>300</v>
      </c>
      <c r="N364" s="55">
        <v>4600</v>
      </c>
      <c r="O364" s="55">
        <f t="shared" si="22"/>
        <v>0.6</v>
      </c>
      <c r="P364" s="55">
        <v>6</v>
      </c>
      <c r="Q364" s="55">
        <v>300</v>
      </c>
      <c r="R364" s="55">
        <v>3000</v>
      </c>
      <c r="S364" s="55">
        <v>300</v>
      </c>
      <c r="T364" s="55">
        <v>5500</v>
      </c>
      <c r="U364" s="55">
        <f t="shared" si="21"/>
        <v>1.18</v>
      </c>
      <c r="V364" s="55">
        <v>11.8</v>
      </c>
      <c r="W364" s="55">
        <v>300</v>
      </c>
      <c r="X364" s="55">
        <v>3500</v>
      </c>
      <c r="Y364" s="55">
        <v>300</v>
      </c>
      <c r="Z364" s="55">
        <v>5500</v>
      </c>
      <c r="AA364" s="55">
        <f t="shared" si="23"/>
        <v>1.75</v>
      </c>
      <c r="AB364" s="55">
        <v>17.5</v>
      </c>
    </row>
    <row r="365" spans="1:28" ht="12.75">
      <c r="A365" s="614" t="s">
        <v>1004</v>
      </c>
      <c r="B365" s="614" t="s">
        <v>1000</v>
      </c>
      <c r="C365" s="617">
        <v>0.1</v>
      </c>
      <c r="D365" s="617">
        <v>0.3</v>
      </c>
      <c r="E365" s="205">
        <v>1</v>
      </c>
      <c r="F365" s="205">
        <v>1</v>
      </c>
      <c r="G365" s="205">
        <v>1</v>
      </c>
      <c r="H365" s="205">
        <v>1</v>
      </c>
      <c r="I365" s="205">
        <v>1</v>
      </c>
      <c r="J365" s="205">
        <v>1</v>
      </c>
      <c r="K365" s="55">
        <v>300</v>
      </c>
      <c r="L365" s="55">
        <v>2000</v>
      </c>
      <c r="M365" s="55">
        <v>300</v>
      </c>
      <c r="N365" s="55">
        <v>4600</v>
      </c>
      <c r="O365" s="55">
        <f t="shared" si="22"/>
        <v>0.6</v>
      </c>
      <c r="P365" s="55">
        <v>6</v>
      </c>
      <c r="Q365" s="55">
        <v>300</v>
      </c>
      <c r="R365" s="55">
        <v>3000</v>
      </c>
      <c r="S365" s="55">
        <v>300</v>
      </c>
      <c r="T365" s="55">
        <v>5500</v>
      </c>
      <c r="U365" s="55">
        <f t="shared" si="21"/>
        <v>1.18</v>
      </c>
      <c r="V365" s="55">
        <v>11.8</v>
      </c>
      <c r="W365" s="55">
        <v>300</v>
      </c>
      <c r="X365" s="55">
        <v>3500</v>
      </c>
      <c r="Y365" s="55">
        <v>300</v>
      </c>
      <c r="Z365" s="55">
        <v>5500</v>
      </c>
      <c r="AA365" s="55">
        <f t="shared" si="23"/>
        <v>1.75</v>
      </c>
      <c r="AB365" s="55">
        <v>17.5</v>
      </c>
    </row>
    <row r="366" spans="1:28" ht="12.75">
      <c r="A366" s="614" t="s">
        <v>1005</v>
      </c>
      <c r="B366" s="614" t="s">
        <v>1000</v>
      </c>
      <c r="C366" s="617">
        <v>0.1</v>
      </c>
      <c r="D366" s="617">
        <v>0.3</v>
      </c>
      <c r="E366" s="205">
        <v>1</v>
      </c>
      <c r="F366" s="205">
        <v>1</v>
      </c>
      <c r="G366" s="205">
        <v>1</v>
      </c>
      <c r="H366" s="205">
        <v>1</v>
      </c>
      <c r="I366" s="205">
        <v>1</v>
      </c>
      <c r="J366" s="205">
        <v>1</v>
      </c>
      <c r="K366" s="55">
        <v>300</v>
      </c>
      <c r="L366" s="55">
        <v>2000</v>
      </c>
      <c r="M366" s="55">
        <v>300</v>
      </c>
      <c r="N366" s="55">
        <v>4600</v>
      </c>
      <c r="O366" s="55">
        <f t="shared" si="22"/>
        <v>0.6</v>
      </c>
      <c r="P366" s="55">
        <v>6</v>
      </c>
      <c r="Q366" s="55">
        <v>300</v>
      </c>
      <c r="R366" s="55">
        <v>3000</v>
      </c>
      <c r="S366" s="55">
        <v>300</v>
      </c>
      <c r="T366" s="55">
        <v>5500</v>
      </c>
      <c r="U366" s="55">
        <f aca="true" t="shared" si="24" ref="U366:U376">ROUNDUP(V366*C366,2)</f>
        <v>1.18</v>
      </c>
      <c r="V366" s="55">
        <v>11.8</v>
      </c>
      <c r="W366" s="55">
        <v>300</v>
      </c>
      <c r="X366" s="55">
        <v>3500</v>
      </c>
      <c r="Y366" s="55">
        <v>300</v>
      </c>
      <c r="Z366" s="55">
        <v>5500</v>
      </c>
      <c r="AA366" s="55">
        <f t="shared" si="23"/>
        <v>1.75</v>
      </c>
      <c r="AB366" s="55">
        <v>17.5</v>
      </c>
    </row>
    <row r="367" spans="1:28" ht="12.75">
      <c r="A367" s="614" t="s">
        <v>1006</v>
      </c>
      <c r="B367" s="614" t="s">
        <v>1000</v>
      </c>
      <c r="C367" s="617">
        <v>0.1</v>
      </c>
      <c r="D367" s="617">
        <v>0.3</v>
      </c>
      <c r="E367" s="205">
        <v>1</v>
      </c>
      <c r="F367" s="205">
        <v>1</v>
      </c>
      <c r="G367" s="205">
        <v>1</v>
      </c>
      <c r="H367" s="205">
        <v>1</v>
      </c>
      <c r="I367" s="205">
        <v>1</v>
      </c>
      <c r="J367" s="205">
        <v>1</v>
      </c>
      <c r="K367" s="55">
        <v>300</v>
      </c>
      <c r="L367" s="55">
        <v>2000</v>
      </c>
      <c r="M367" s="55">
        <v>300</v>
      </c>
      <c r="N367" s="55">
        <v>4600</v>
      </c>
      <c r="O367" s="55">
        <f t="shared" si="22"/>
        <v>0.6</v>
      </c>
      <c r="P367" s="55">
        <v>6</v>
      </c>
      <c r="Q367" s="55">
        <v>300</v>
      </c>
      <c r="R367" s="55">
        <v>3000</v>
      </c>
      <c r="S367" s="55">
        <v>300</v>
      </c>
      <c r="T367" s="55">
        <v>5500</v>
      </c>
      <c r="U367" s="55">
        <f t="shared" si="24"/>
        <v>1.18</v>
      </c>
      <c r="V367" s="55">
        <v>11.8</v>
      </c>
      <c r="W367" s="55">
        <v>300</v>
      </c>
      <c r="X367" s="55">
        <v>3500</v>
      </c>
      <c r="Y367" s="55">
        <v>300</v>
      </c>
      <c r="Z367" s="55">
        <v>5500</v>
      </c>
      <c r="AA367" s="55">
        <f t="shared" si="23"/>
        <v>1.75</v>
      </c>
      <c r="AB367" s="55">
        <v>17.5</v>
      </c>
    </row>
    <row r="368" spans="1:28" ht="12.75">
      <c r="A368" s="614" t="s">
        <v>1075</v>
      </c>
      <c r="B368" s="614" t="s">
        <v>1074</v>
      </c>
      <c r="C368" s="617">
        <v>0.34</v>
      </c>
      <c r="D368" s="617">
        <v>0.1</v>
      </c>
      <c r="E368" s="205">
        <v>1</v>
      </c>
      <c r="F368" s="205">
        <v>1</v>
      </c>
      <c r="G368" s="205">
        <v>1</v>
      </c>
      <c r="H368" s="205">
        <v>1</v>
      </c>
      <c r="I368" s="205">
        <v>1</v>
      </c>
      <c r="J368" s="205">
        <v>1</v>
      </c>
      <c r="K368" s="55">
        <v>300</v>
      </c>
      <c r="L368" s="55">
        <v>2000</v>
      </c>
      <c r="M368" s="55">
        <v>300</v>
      </c>
      <c r="N368" s="55">
        <v>2800</v>
      </c>
      <c r="O368" s="55">
        <f t="shared" si="22"/>
        <v>1.09</v>
      </c>
      <c r="P368" s="55">
        <v>3.2</v>
      </c>
      <c r="Q368" s="55">
        <v>300</v>
      </c>
      <c r="R368" s="55">
        <v>3000</v>
      </c>
      <c r="S368" s="55">
        <v>300</v>
      </c>
      <c r="T368" s="55">
        <v>5500</v>
      </c>
      <c r="U368" s="55">
        <f t="shared" si="24"/>
        <v>1.87</v>
      </c>
      <c r="V368" s="55">
        <v>5.5</v>
      </c>
      <c r="W368" s="55">
        <v>300</v>
      </c>
      <c r="X368" s="55">
        <v>3500</v>
      </c>
      <c r="Y368" s="55">
        <v>300</v>
      </c>
      <c r="Z368" s="55">
        <v>5200</v>
      </c>
      <c r="AA368" s="55">
        <f t="shared" si="23"/>
        <v>3.3699999999999997</v>
      </c>
      <c r="AB368" s="55">
        <v>9.9</v>
      </c>
    </row>
    <row r="369" spans="1:28" ht="12.75">
      <c r="A369" s="614" t="s">
        <v>1076</v>
      </c>
      <c r="B369" s="614" t="s">
        <v>1074</v>
      </c>
      <c r="C369" s="617">
        <v>0.34</v>
      </c>
      <c r="D369" s="617">
        <v>0.4</v>
      </c>
      <c r="E369" s="205">
        <v>1</v>
      </c>
      <c r="F369" s="205">
        <v>1</v>
      </c>
      <c r="G369" s="205">
        <v>1</v>
      </c>
      <c r="H369" s="205">
        <v>1</v>
      </c>
      <c r="I369" s="205">
        <v>1</v>
      </c>
      <c r="J369" s="205">
        <v>1</v>
      </c>
      <c r="K369" s="55">
        <v>300</v>
      </c>
      <c r="L369" s="55">
        <v>2000</v>
      </c>
      <c r="M369" s="55">
        <v>300</v>
      </c>
      <c r="N369" s="55">
        <v>2800</v>
      </c>
      <c r="O369" s="55">
        <f t="shared" si="22"/>
        <v>1.09</v>
      </c>
      <c r="P369" s="55">
        <v>3.2</v>
      </c>
      <c r="Q369" s="55">
        <v>300</v>
      </c>
      <c r="R369" s="55">
        <v>3000</v>
      </c>
      <c r="S369" s="55">
        <v>300</v>
      </c>
      <c r="T369" s="55">
        <v>5500</v>
      </c>
      <c r="U369" s="55">
        <f t="shared" si="24"/>
        <v>1.87</v>
      </c>
      <c r="V369" s="55">
        <v>5.5</v>
      </c>
      <c r="W369" s="55">
        <v>300</v>
      </c>
      <c r="X369" s="55">
        <v>3500</v>
      </c>
      <c r="Y369" s="55">
        <v>300</v>
      </c>
      <c r="Z369" s="55">
        <v>5200</v>
      </c>
      <c r="AA369" s="55">
        <f t="shared" si="23"/>
        <v>3.3699999999999997</v>
      </c>
      <c r="AB369" s="55">
        <v>9.9</v>
      </c>
    </row>
    <row r="370" spans="1:28" ht="12.75">
      <c r="A370" s="614" t="s">
        <v>1008</v>
      </c>
      <c r="B370" s="614" t="s">
        <v>1007</v>
      </c>
      <c r="C370" s="617">
        <v>0.12</v>
      </c>
      <c r="D370" s="617">
        <v>0.22</v>
      </c>
      <c r="E370" s="205">
        <v>1</v>
      </c>
      <c r="F370" s="205">
        <v>1</v>
      </c>
      <c r="G370" s="205">
        <v>1</v>
      </c>
      <c r="H370" s="205">
        <v>1</v>
      </c>
      <c r="I370" s="205">
        <v>1</v>
      </c>
      <c r="J370" s="205">
        <v>1</v>
      </c>
      <c r="K370" s="55">
        <v>300</v>
      </c>
      <c r="L370" s="55">
        <v>2000</v>
      </c>
      <c r="M370" s="55">
        <v>300</v>
      </c>
      <c r="N370" s="55">
        <v>4600</v>
      </c>
      <c r="O370" s="55">
        <f t="shared" si="22"/>
        <v>0.72</v>
      </c>
      <c r="P370" s="55">
        <v>6</v>
      </c>
      <c r="Q370" s="55">
        <v>300</v>
      </c>
      <c r="R370" s="55">
        <v>3000</v>
      </c>
      <c r="S370" s="55">
        <v>300</v>
      </c>
      <c r="T370" s="55">
        <v>5500</v>
      </c>
      <c r="U370" s="55">
        <f t="shared" si="24"/>
        <v>1.42</v>
      </c>
      <c r="V370" s="55">
        <v>11.8</v>
      </c>
      <c r="W370" s="55">
        <v>300</v>
      </c>
      <c r="X370" s="55">
        <v>3500</v>
      </c>
      <c r="Y370" s="55">
        <v>300</v>
      </c>
      <c r="Z370" s="55">
        <v>5500</v>
      </c>
      <c r="AA370" s="55">
        <f t="shared" si="23"/>
        <v>2.1</v>
      </c>
      <c r="AB370" s="55">
        <v>17.5</v>
      </c>
    </row>
    <row r="371" spans="1:28" ht="12.75">
      <c r="A371" s="614" t="s">
        <v>1010</v>
      </c>
      <c r="B371" s="614" t="s">
        <v>1007</v>
      </c>
      <c r="C371" s="617">
        <v>0.12</v>
      </c>
      <c r="D371" s="617">
        <v>0.22</v>
      </c>
      <c r="E371" s="205">
        <v>1</v>
      </c>
      <c r="F371" s="205">
        <v>1</v>
      </c>
      <c r="G371" s="205">
        <v>1</v>
      </c>
      <c r="H371" s="205">
        <v>1</v>
      </c>
      <c r="I371" s="205">
        <v>1</v>
      </c>
      <c r="J371" s="205">
        <v>1</v>
      </c>
      <c r="K371" s="55">
        <v>300</v>
      </c>
      <c r="L371" s="55">
        <v>2000</v>
      </c>
      <c r="M371" s="55">
        <v>300</v>
      </c>
      <c r="N371" s="55">
        <v>4600</v>
      </c>
      <c r="O371" s="55">
        <f t="shared" si="22"/>
        <v>0.72</v>
      </c>
      <c r="P371" s="55">
        <v>6</v>
      </c>
      <c r="Q371" s="55">
        <v>300</v>
      </c>
      <c r="R371" s="55">
        <v>3000</v>
      </c>
      <c r="S371" s="55">
        <v>300</v>
      </c>
      <c r="T371" s="55">
        <v>5500</v>
      </c>
      <c r="U371" s="55">
        <f t="shared" si="24"/>
        <v>1.42</v>
      </c>
      <c r="V371" s="55">
        <v>11.8</v>
      </c>
      <c r="W371" s="55">
        <v>300</v>
      </c>
      <c r="X371" s="55">
        <v>3500</v>
      </c>
      <c r="Y371" s="55">
        <v>300</v>
      </c>
      <c r="Z371" s="55">
        <v>5500</v>
      </c>
      <c r="AA371" s="55">
        <f t="shared" si="23"/>
        <v>2.1</v>
      </c>
      <c r="AB371" s="55">
        <v>17.5</v>
      </c>
    </row>
    <row r="372" spans="1:28" ht="12.75">
      <c r="A372" s="614" t="s">
        <v>1011</v>
      </c>
      <c r="B372" s="614" t="s">
        <v>1007</v>
      </c>
      <c r="C372" s="617">
        <v>0.12</v>
      </c>
      <c r="D372" s="617">
        <v>0.22</v>
      </c>
      <c r="E372" s="205">
        <v>1</v>
      </c>
      <c r="F372" s="205">
        <v>1</v>
      </c>
      <c r="G372" s="205">
        <v>1</v>
      </c>
      <c r="H372" s="205">
        <v>1</v>
      </c>
      <c r="I372" s="205">
        <v>1</v>
      </c>
      <c r="J372" s="205">
        <v>1</v>
      </c>
      <c r="K372" s="55">
        <v>300</v>
      </c>
      <c r="L372" s="55">
        <v>2000</v>
      </c>
      <c r="M372" s="55">
        <v>300</v>
      </c>
      <c r="N372" s="55">
        <v>4600</v>
      </c>
      <c r="O372" s="55">
        <f t="shared" si="22"/>
        <v>0.72</v>
      </c>
      <c r="P372" s="55">
        <v>6</v>
      </c>
      <c r="Q372" s="55">
        <v>300</v>
      </c>
      <c r="R372" s="55">
        <v>3000</v>
      </c>
      <c r="S372" s="55">
        <v>300</v>
      </c>
      <c r="T372" s="55">
        <v>5500</v>
      </c>
      <c r="U372" s="55">
        <f t="shared" si="24"/>
        <v>1.42</v>
      </c>
      <c r="V372" s="55">
        <v>11.8</v>
      </c>
      <c r="W372" s="55">
        <v>300</v>
      </c>
      <c r="X372" s="55">
        <v>3500</v>
      </c>
      <c r="Y372" s="55">
        <v>300</v>
      </c>
      <c r="Z372" s="55">
        <v>5500</v>
      </c>
      <c r="AA372" s="55">
        <f t="shared" si="23"/>
        <v>2.1</v>
      </c>
      <c r="AB372" s="55">
        <v>17.5</v>
      </c>
    </row>
    <row r="373" spans="1:28" ht="12.75">
      <c r="A373" s="614" t="s">
        <v>1012</v>
      </c>
      <c r="B373" s="614" t="s">
        <v>1007</v>
      </c>
      <c r="C373" s="617">
        <v>0.12</v>
      </c>
      <c r="D373" s="617">
        <v>0.22</v>
      </c>
      <c r="E373" s="205">
        <v>1</v>
      </c>
      <c r="F373" s="205">
        <v>1</v>
      </c>
      <c r="G373" s="205">
        <v>1</v>
      </c>
      <c r="H373" s="205">
        <v>1</v>
      </c>
      <c r="I373" s="205">
        <v>1</v>
      </c>
      <c r="J373" s="205">
        <v>1</v>
      </c>
      <c r="K373" s="55">
        <v>300</v>
      </c>
      <c r="L373" s="55">
        <v>2000</v>
      </c>
      <c r="M373" s="55">
        <v>300</v>
      </c>
      <c r="N373" s="55">
        <v>4600</v>
      </c>
      <c r="O373" s="55">
        <f t="shared" si="22"/>
        <v>0.72</v>
      </c>
      <c r="P373" s="55">
        <v>6</v>
      </c>
      <c r="Q373" s="55">
        <v>300</v>
      </c>
      <c r="R373" s="55">
        <v>3000</v>
      </c>
      <c r="S373" s="55">
        <v>300</v>
      </c>
      <c r="T373" s="55">
        <v>5500</v>
      </c>
      <c r="U373" s="55">
        <f t="shared" si="24"/>
        <v>1.42</v>
      </c>
      <c r="V373" s="55">
        <v>11.8</v>
      </c>
      <c r="W373" s="55">
        <v>300</v>
      </c>
      <c r="X373" s="55">
        <v>3500</v>
      </c>
      <c r="Y373" s="55">
        <v>300</v>
      </c>
      <c r="Z373" s="55">
        <v>5500</v>
      </c>
      <c r="AA373" s="55">
        <f t="shared" si="23"/>
        <v>2.1</v>
      </c>
      <c r="AB373" s="55">
        <v>17.5</v>
      </c>
    </row>
    <row r="374" spans="1:28" ht="12.75">
      <c r="A374" s="614" t="s">
        <v>1013</v>
      </c>
      <c r="B374" s="614" t="s">
        <v>1007</v>
      </c>
      <c r="C374" s="617">
        <v>0.12</v>
      </c>
      <c r="D374" s="617">
        <v>0.22</v>
      </c>
      <c r="E374" s="205">
        <v>1</v>
      </c>
      <c r="F374" s="205">
        <v>1</v>
      </c>
      <c r="G374" s="205">
        <v>1</v>
      </c>
      <c r="H374" s="205">
        <v>1</v>
      </c>
      <c r="I374" s="205">
        <v>1</v>
      </c>
      <c r="J374" s="205">
        <v>1</v>
      </c>
      <c r="K374" s="55">
        <v>300</v>
      </c>
      <c r="L374" s="55">
        <v>2000</v>
      </c>
      <c r="M374" s="55">
        <v>300</v>
      </c>
      <c r="N374" s="55">
        <v>4600</v>
      </c>
      <c r="O374" s="55">
        <f t="shared" si="22"/>
        <v>0.72</v>
      </c>
      <c r="P374" s="55">
        <v>6</v>
      </c>
      <c r="Q374" s="55">
        <v>300</v>
      </c>
      <c r="R374" s="55">
        <v>3000</v>
      </c>
      <c r="S374" s="55">
        <v>300</v>
      </c>
      <c r="T374" s="55">
        <v>5500</v>
      </c>
      <c r="U374" s="55">
        <f t="shared" si="24"/>
        <v>1.42</v>
      </c>
      <c r="V374" s="55">
        <v>11.8</v>
      </c>
      <c r="W374" s="55">
        <v>300</v>
      </c>
      <c r="X374" s="55">
        <v>3500</v>
      </c>
      <c r="Y374" s="55">
        <v>300</v>
      </c>
      <c r="Z374" s="55">
        <v>5500</v>
      </c>
      <c r="AA374" s="55">
        <f t="shared" si="23"/>
        <v>2.1</v>
      </c>
      <c r="AB374" s="55">
        <v>17.5</v>
      </c>
    </row>
    <row r="375" spans="1:28" ht="12.75">
      <c r="A375" s="614" t="s">
        <v>1015</v>
      </c>
      <c r="B375" s="614" t="s">
        <v>1014</v>
      </c>
      <c r="C375" s="617">
        <v>0.34</v>
      </c>
      <c r="D375" s="617">
        <v>0.4</v>
      </c>
      <c r="E375" s="205">
        <v>1</v>
      </c>
      <c r="F375" s="205">
        <v>1</v>
      </c>
      <c r="G375" s="205">
        <v>1</v>
      </c>
      <c r="H375" s="205">
        <v>1</v>
      </c>
      <c r="I375" s="205">
        <v>1</v>
      </c>
      <c r="J375" s="205">
        <v>1</v>
      </c>
      <c r="K375" s="55">
        <v>300</v>
      </c>
      <c r="L375" s="55">
        <v>2000</v>
      </c>
      <c r="M375" s="55">
        <v>300</v>
      </c>
      <c r="N375" s="55">
        <v>2800</v>
      </c>
      <c r="O375" s="55">
        <f t="shared" si="22"/>
        <v>1.09</v>
      </c>
      <c r="P375" s="55">
        <v>3.2</v>
      </c>
      <c r="Q375" s="55">
        <v>300</v>
      </c>
      <c r="R375" s="55">
        <v>3000</v>
      </c>
      <c r="S375" s="55">
        <v>300</v>
      </c>
      <c r="T375" s="55">
        <v>5500</v>
      </c>
      <c r="U375" s="55">
        <f t="shared" si="24"/>
        <v>1.87</v>
      </c>
      <c r="V375" s="55">
        <v>5.5</v>
      </c>
      <c r="W375" s="55">
        <v>300</v>
      </c>
      <c r="X375" s="55">
        <v>3500</v>
      </c>
      <c r="Y375" s="55">
        <v>300</v>
      </c>
      <c r="Z375" s="55">
        <v>5200</v>
      </c>
      <c r="AA375" s="55">
        <f>ROUNDUP(AB375*C375,2)</f>
        <v>3.3699999999999997</v>
      </c>
      <c r="AB375" s="55">
        <v>9.9</v>
      </c>
    </row>
    <row r="376" spans="1:28" ht="12.75">
      <c r="A376" s="614" t="s">
        <v>1017</v>
      </c>
      <c r="B376" s="614" t="s">
        <v>1014</v>
      </c>
      <c r="C376" s="617">
        <v>0.34</v>
      </c>
      <c r="D376" s="617">
        <v>0.4</v>
      </c>
      <c r="E376" s="205">
        <v>1</v>
      </c>
      <c r="F376" s="205">
        <v>1</v>
      </c>
      <c r="G376" s="205">
        <v>1</v>
      </c>
      <c r="H376" s="205">
        <v>1</v>
      </c>
      <c r="I376" s="205">
        <v>1</v>
      </c>
      <c r="J376" s="205">
        <v>1</v>
      </c>
      <c r="K376" s="55">
        <v>300</v>
      </c>
      <c r="L376" s="55">
        <v>2000</v>
      </c>
      <c r="M376" s="55">
        <v>300</v>
      </c>
      <c r="N376" s="55">
        <v>2800</v>
      </c>
      <c r="O376" s="55">
        <f t="shared" si="22"/>
        <v>1.09</v>
      </c>
      <c r="P376" s="55">
        <v>3.2</v>
      </c>
      <c r="Q376" s="55">
        <v>300</v>
      </c>
      <c r="R376" s="55">
        <v>3000</v>
      </c>
      <c r="S376" s="55">
        <v>300</v>
      </c>
      <c r="T376" s="55">
        <v>5500</v>
      </c>
      <c r="U376" s="55">
        <f t="shared" si="24"/>
        <v>1.87</v>
      </c>
      <c r="V376" s="55">
        <v>5.5</v>
      </c>
      <c r="W376" s="55">
        <v>300</v>
      </c>
      <c r="X376" s="55">
        <v>3500</v>
      </c>
      <c r="Y376" s="55">
        <v>300</v>
      </c>
      <c r="Z376" s="55">
        <v>5200</v>
      </c>
      <c r="AA376" s="55">
        <f t="shared" si="23"/>
        <v>3.3699999999999997</v>
      </c>
      <c r="AB376" s="55">
        <v>9.9</v>
      </c>
    </row>
    <row r="377" spans="1:28" ht="12.75">
      <c r="A377" s="652" t="s">
        <v>1019</v>
      </c>
      <c r="B377" s="652" t="s">
        <v>1040</v>
      </c>
      <c r="C377" s="617">
        <v>0.38</v>
      </c>
      <c r="D377" s="55">
        <v>0.45</v>
      </c>
      <c r="E377" s="205">
        <v>1</v>
      </c>
      <c r="F377" s="205">
        <v>1</v>
      </c>
      <c r="G377" s="205">
        <v>1</v>
      </c>
      <c r="H377" s="205">
        <v>1</v>
      </c>
      <c r="I377" s="205">
        <v>1</v>
      </c>
      <c r="J377" s="205">
        <v>1</v>
      </c>
      <c r="K377" s="205">
        <v>1</v>
      </c>
      <c r="L377" s="205">
        <v>1</v>
      </c>
      <c r="M377" s="205">
        <v>1</v>
      </c>
      <c r="N377" s="205">
        <v>1</v>
      </c>
      <c r="O377" s="205">
        <v>1</v>
      </c>
      <c r="P377" s="205">
        <v>1</v>
      </c>
      <c r="Q377" s="205">
        <v>1</v>
      </c>
      <c r="R377" s="205">
        <v>1</v>
      </c>
      <c r="S377" s="205">
        <v>1</v>
      </c>
      <c r="T377" s="205">
        <v>1</v>
      </c>
      <c r="U377" s="205">
        <v>1</v>
      </c>
      <c r="V377" s="205">
        <v>1</v>
      </c>
      <c r="W377" s="55">
        <v>300</v>
      </c>
      <c r="X377" s="55">
        <v>3500</v>
      </c>
      <c r="Y377" s="55">
        <v>300</v>
      </c>
      <c r="Z377" s="55">
        <v>4200</v>
      </c>
      <c r="AA377" s="55">
        <f t="shared" si="23"/>
        <v>4.9799999999999995</v>
      </c>
      <c r="AB377" s="55">
        <v>13.1</v>
      </c>
    </row>
    <row r="378" spans="1:28" ht="12.75">
      <c r="A378" s="652" t="s">
        <v>1020</v>
      </c>
      <c r="B378" s="652" t="s">
        <v>1041</v>
      </c>
      <c r="C378" s="617">
        <v>0.38</v>
      </c>
      <c r="D378" s="55">
        <v>0.45</v>
      </c>
      <c r="E378" s="205">
        <v>1</v>
      </c>
      <c r="F378" s="205">
        <v>1</v>
      </c>
      <c r="G378" s="205">
        <v>1</v>
      </c>
      <c r="H378" s="205">
        <v>1</v>
      </c>
      <c r="I378" s="205">
        <v>1</v>
      </c>
      <c r="J378" s="205">
        <v>1</v>
      </c>
      <c r="K378" s="205">
        <v>1</v>
      </c>
      <c r="L378" s="205">
        <v>1</v>
      </c>
      <c r="M378" s="205">
        <v>1</v>
      </c>
      <c r="N378" s="205">
        <v>1</v>
      </c>
      <c r="O378" s="205">
        <v>1</v>
      </c>
      <c r="P378" s="205">
        <v>1</v>
      </c>
      <c r="Q378" s="205">
        <v>1</v>
      </c>
      <c r="R378" s="205">
        <v>1</v>
      </c>
      <c r="S378" s="205">
        <v>1</v>
      </c>
      <c r="T378" s="205">
        <v>1</v>
      </c>
      <c r="U378" s="205">
        <v>1</v>
      </c>
      <c r="V378" s="205">
        <v>1</v>
      </c>
      <c r="W378" s="55">
        <v>300</v>
      </c>
      <c r="X378" s="55">
        <v>3500</v>
      </c>
      <c r="Y378" s="55">
        <v>300</v>
      </c>
      <c r="Z378" s="55">
        <v>4200</v>
      </c>
      <c r="AA378" s="55">
        <f t="shared" si="23"/>
        <v>4.9799999999999995</v>
      </c>
      <c r="AB378" s="55">
        <v>13.1</v>
      </c>
    </row>
    <row r="379" spans="1:28" ht="12.75">
      <c r="A379" s="652" t="s">
        <v>1021</v>
      </c>
      <c r="B379" s="652" t="s">
        <v>1042</v>
      </c>
      <c r="C379" s="617">
        <v>0.38</v>
      </c>
      <c r="D379" s="55">
        <v>0.45</v>
      </c>
      <c r="E379" s="205">
        <v>1</v>
      </c>
      <c r="F379" s="205">
        <v>1</v>
      </c>
      <c r="G379" s="205">
        <v>1</v>
      </c>
      <c r="H379" s="205">
        <v>1</v>
      </c>
      <c r="I379" s="205">
        <v>1</v>
      </c>
      <c r="J379" s="205">
        <v>1</v>
      </c>
      <c r="K379" s="205">
        <v>1</v>
      </c>
      <c r="L379" s="205">
        <v>1</v>
      </c>
      <c r="M379" s="205">
        <v>1</v>
      </c>
      <c r="N379" s="205">
        <v>1</v>
      </c>
      <c r="O379" s="205">
        <v>1</v>
      </c>
      <c r="P379" s="205">
        <v>1</v>
      </c>
      <c r="Q379" s="205">
        <v>1</v>
      </c>
      <c r="R379" s="205">
        <v>1</v>
      </c>
      <c r="S379" s="205">
        <v>1</v>
      </c>
      <c r="T379" s="205">
        <v>1</v>
      </c>
      <c r="U379" s="205">
        <v>1</v>
      </c>
      <c r="V379" s="205">
        <v>1</v>
      </c>
      <c r="W379" s="55">
        <v>300</v>
      </c>
      <c r="X379" s="55">
        <v>3500</v>
      </c>
      <c r="Y379" s="55">
        <v>300</v>
      </c>
      <c r="Z379" s="55">
        <v>4200</v>
      </c>
      <c r="AA379" s="55">
        <f t="shared" si="23"/>
        <v>4.9799999999999995</v>
      </c>
      <c r="AB379" s="55">
        <v>13.1</v>
      </c>
    </row>
    <row r="380" spans="1:28" ht="12.75">
      <c r="A380" s="652" t="s">
        <v>1022</v>
      </c>
      <c r="B380" s="652" t="s">
        <v>1043</v>
      </c>
      <c r="C380" s="617">
        <v>0.38</v>
      </c>
      <c r="D380" s="55">
        <v>0.45</v>
      </c>
      <c r="E380" s="205">
        <v>1</v>
      </c>
      <c r="F380" s="205">
        <v>1</v>
      </c>
      <c r="G380" s="205">
        <v>1</v>
      </c>
      <c r="H380" s="205">
        <v>1</v>
      </c>
      <c r="I380" s="205">
        <v>1</v>
      </c>
      <c r="J380" s="205">
        <v>1</v>
      </c>
      <c r="K380" s="205">
        <v>1</v>
      </c>
      <c r="L380" s="205">
        <v>1</v>
      </c>
      <c r="M380" s="205">
        <v>1</v>
      </c>
      <c r="N380" s="205">
        <v>1</v>
      </c>
      <c r="O380" s="205">
        <v>1</v>
      </c>
      <c r="P380" s="205">
        <v>1</v>
      </c>
      <c r="Q380" s="205">
        <v>1</v>
      </c>
      <c r="R380" s="205">
        <v>1</v>
      </c>
      <c r="S380" s="205">
        <v>1</v>
      </c>
      <c r="T380" s="205">
        <v>1</v>
      </c>
      <c r="U380" s="205">
        <v>1</v>
      </c>
      <c r="V380" s="205">
        <v>1</v>
      </c>
      <c r="W380" s="55">
        <v>300</v>
      </c>
      <c r="X380" s="55">
        <v>3500</v>
      </c>
      <c r="Y380" s="55">
        <v>300</v>
      </c>
      <c r="Z380" s="55">
        <v>4200</v>
      </c>
      <c r="AA380" s="55">
        <f t="shared" si="23"/>
        <v>4.9799999999999995</v>
      </c>
      <c r="AB380" s="55">
        <v>13.1</v>
      </c>
    </row>
    <row r="381" spans="1:28" ht="12.75">
      <c r="A381" s="652" t="s">
        <v>1023</v>
      </c>
      <c r="B381" s="652" t="s">
        <v>1044</v>
      </c>
      <c r="C381" s="617">
        <v>0.38</v>
      </c>
      <c r="D381" s="55">
        <v>0.45</v>
      </c>
      <c r="E381" s="205">
        <v>1</v>
      </c>
      <c r="F381" s="205">
        <v>1</v>
      </c>
      <c r="G381" s="205">
        <v>1</v>
      </c>
      <c r="H381" s="205">
        <v>1</v>
      </c>
      <c r="I381" s="205">
        <v>1</v>
      </c>
      <c r="J381" s="205">
        <v>1</v>
      </c>
      <c r="K381" s="205">
        <v>1</v>
      </c>
      <c r="L381" s="205">
        <v>1</v>
      </c>
      <c r="M381" s="205">
        <v>1</v>
      </c>
      <c r="N381" s="205">
        <v>1</v>
      </c>
      <c r="O381" s="205">
        <v>1</v>
      </c>
      <c r="P381" s="205">
        <v>1</v>
      </c>
      <c r="Q381" s="205">
        <v>1</v>
      </c>
      <c r="R381" s="205">
        <v>1</v>
      </c>
      <c r="S381" s="205">
        <v>1</v>
      </c>
      <c r="T381" s="205">
        <v>1</v>
      </c>
      <c r="U381" s="205">
        <v>1</v>
      </c>
      <c r="V381" s="205">
        <v>1</v>
      </c>
      <c r="W381" s="55">
        <v>300</v>
      </c>
      <c r="X381" s="55">
        <v>3500</v>
      </c>
      <c r="Y381" s="55">
        <v>300</v>
      </c>
      <c r="Z381" s="55">
        <v>4200</v>
      </c>
      <c r="AA381" s="55">
        <f>ROUNDUP(AB381*C381,2)</f>
        <v>4.9799999999999995</v>
      </c>
      <c r="AB381" s="55">
        <v>13.1</v>
      </c>
    </row>
    <row r="382" spans="1:28" ht="12.75">
      <c r="A382" s="652" t="s">
        <v>1024</v>
      </c>
      <c r="B382" s="652" t="s">
        <v>1045</v>
      </c>
      <c r="C382" s="617">
        <v>0.38</v>
      </c>
      <c r="D382" s="55">
        <v>0.45</v>
      </c>
      <c r="E382" s="205">
        <v>1</v>
      </c>
      <c r="F382" s="205">
        <v>1</v>
      </c>
      <c r="G382" s="205">
        <v>1</v>
      </c>
      <c r="H382" s="205">
        <v>1</v>
      </c>
      <c r="I382" s="205">
        <v>1</v>
      </c>
      <c r="J382" s="205">
        <v>1</v>
      </c>
      <c r="K382" s="205">
        <v>1</v>
      </c>
      <c r="L382" s="205">
        <v>1</v>
      </c>
      <c r="M382" s="205">
        <v>1</v>
      </c>
      <c r="N382" s="205">
        <v>1</v>
      </c>
      <c r="O382" s="205">
        <v>1</v>
      </c>
      <c r="P382" s="205">
        <v>1</v>
      </c>
      <c r="Q382" s="205">
        <v>1</v>
      </c>
      <c r="R382" s="205">
        <v>1</v>
      </c>
      <c r="S382" s="205">
        <v>1</v>
      </c>
      <c r="T382" s="205">
        <v>1</v>
      </c>
      <c r="U382" s="205">
        <v>1</v>
      </c>
      <c r="V382" s="205">
        <v>1</v>
      </c>
      <c r="W382" s="55">
        <v>300</v>
      </c>
      <c r="X382" s="55">
        <v>3500</v>
      </c>
      <c r="Y382" s="55">
        <v>300</v>
      </c>
      <c r="Z382" s="55">
        <v>4200</v>
      </c>
      <c r="AA382" s="55">
        <f t="shared" si="23"/>
        <v>4.9799999999999995</v>
      </c>
      <c r="AB382" s="55">
        <v>13.1</v>
      </c>
    </row>
    <row r="383" spans="1:28" ht="12.75">
      <c r="A383" s="652" t="s">
        <v>1025</v>
      </c>
      <c r="B383" s="652" t="s">
        <v>1046</v>
      </c>
      <c r="C383" s="617">
        <v>0.38</v>
      </c>
      <c r="D383" s="55">
        <v>0.45</v>
      </c>
      <c r="E383" s="205">
        <v>1</v>
      </c>
      <c r="F383" s="205">
        <v>1</v>
      </c>
      <c r="G383" s="205">
        <v>1</v>
      </c>
      <c r="H383" s="205">
        <v>1</v>
      </c>
      <c r="I383" s="205">
        <v>1</v>
      </c>
      <c r="J383" s="205">
        <v>1</v>
      </c>
      <c r="K383" s="205">
        <v>1</v>
      </c>
      <c r="L383" s="205">
        <v>1</v>
      </c>
      <c r="M383" s="205">
        <v>1</v>
      </c>
      <c r="N383" s="205">
        <v>1</v>
      </c>
      <c r="O383" s="205">
        <v>1</v>
      </c>
      <c r="P383" s="205">
        <v>1</v>
      </c>
      <c r="Q383" s="205">
        <v>1</v>
      </c>
      <c r="R383" s="205">
        <v>1</v>
      </c>
      <c r="S383" s="205">
        <v>1</v>
      </c>
      <c r="T383" s="205">
        <v>1</v>
      </c>
      <c r="U383" s="205">
        <v>1</v>
      </c>
      <c r="V383" s="205">
        <v>1</v>
      </c>
      <c r="W383" s="55">
        <v>300</v>
      </c>
      <c r="X383" s="55">
        <v>3500</v>
      </c>
      <c r="Y383" s="55">
        <v>300</v>
      </c>
      <c r="Z383" s="55">
        <v>4200</v>
      </c>
      <c r="AA383" s="55">
        <f t="shared" si="23"/>
        <v>4.9799999999999995</v>
      </c>
      <c r="AB383" s="55">
        <v>13.1</v>
      </c>
    </row>
    <row r="384" spans="1:28" ht="12.75">
      <c r="A384" s="652" t="s">
        <v>1026</v>
      </c>
      <c r="B384" s="652" t="s">
        <v>1047</v>
      </c>
      <c r="C384" s="617">
        <v>0.38</v>
      </c>
      <c r="D384" s="55">
        <v>0.45</v>
      </c>
      <c r="E384" s="205">
        <v>1</v>
      </c>
      <c r="F384" s="205">
        <v>1</v>
      </c>
      <c r="G384" s="205">
        <v>1</v>
      </c>
      <c r="H384" s="205">
        <v>1</v>
      </c>
      <c r="I384" s="205">
        <v>1</v>
      </c>
      <c r="J384" s="205">
        <v>1</v>
      </c>
      <c r="K384" s="205">
        <v>1</v>
      </c>
      <c r="L384" s="205">
        <v>1</v>
      </c>
      <c r="M384" s="205">
        <v>1</v>
      </c>
      <c r="N384" s="205">
        <v>1</v>
      </c>
      <c r="O384" s="205">
        <v>1</v>
      </c>
      <c r="P384" s="205">
        <v>1</v>
      </c>
      <c r="Q384" s="205">
        <v>1</v>
      </c>
      <c r="R384" s="205">
        <v>1</v>
      </c>
      <c r="S384" s="205">
        <v>1</v>
      </c>
      <c r="T384" s="205">
        <v>1</v>
      </c>
      <c r="U384" s="205">
        <v>1</v>
      </c>
      <c r="V384" s="205">
        <v>1</v>
      </c>
      <c r="W384" s="55">
        <v>300</v>
      </c>
      <c r="X384" s="55">
        <v>3500</v>
      </c>
      <c r="Y384" s="55">
        <v>300</v>
      </c>
      <c r="Z384" s="55">
        <v>4200</v>
      </c>
      <c r="AA384" s="55">
        <f t="shared" si="23"/>
        <v>4.9799999999999995</v>
      </c>
      <c r="AB384" s="55">
        <v>13.1</v>
      </c>
    </row>
    <row r="385" spans="1:28" ht="12.75">
      <c r="A385" s="652" t="s">
        <v>1027</v>
      </c>
      <c r="B385" s="652" t="s">
        <v>1048</v>
      </c>
      <c r="C385" s="617">
        <v>0.38</v>
      </c>
      <c r="D385" s="55">
        <v>0.45</v>
      </c>
      <c r="E385" s="205">
        <v>1</v>
      </c>
      <c r="F385" s="205">
        <v>1</v>
      </c>
      <c r="G385" s="205">
        <v>1</v>
      </c>
      <c r="H385" s="205">
        <v>1</v>
      </c>
      <c r="I385" s="205">
        <v>1</v>
      </c>
      <c r="J385" s="205">
        <v>1</v>
      </c>
      <c r="K385" s="205">
        <v>1</v>
      </c>
      <c r="L385" s="205">
        <v>1</v>
      </c>
      <c r="M385" s="205">
        <v>1</v>
      </c>
      <c r="N385" s="205">
        <v>1</v>
      </c>
      <c r="O385" s="205">
        <v>1</v>
      </c>
      <c r="P385" s="205">
        <v>1</v>
      </c>
      <c r="Q385" s="205">
        <v>1</v>
      </c>
      <c r="R385" s="205">
        <v>1</v>
      </c>
      <c r="S385" s="205">
        <v>1</v>
      </c>
      <c r="T385" s="205">
        <v>1</v>
      </c>
      <c r="U385" s="205">
        <v>1</v>
      </c>
      <c r="V385" s="205">
        <v>1</v>
      </c>
      <c r="W385" s="55">
        <v>300</v>
      </c>
      <c r="X385" s="55">
        <v>3500</v>
      </c>
      <c r="Y385" s="55">
        <v>300</v>
      </c>
      <c r="Z385" s="55">
        <v>4200</v>
      </c>
      <c r="AA385" s="55">
        <f t="shared" si="23"/>
        <v>4.9799999999999995</v>
      </c>
      <c r="AB385" s="55">
        <v>13.1</v>
      </c>
    </row>
    <row r="386" spans="1:28" ht="12.75">
      <c r="A386" s="652" t="s">
        <v>1028</v>
      </c>
      <c r="B386" s="652" t="s">
        <v>1049</v>
      </c>
      <c r="C386" s="617">
        <v>0.29</v>
      </c>
      <c r="D386" s="653">
        <v>0.32</v>
      </c>
      <c r="E386" s="205">
        <v>1</v>
      </c>
      <c r="F386" s="205">
        <v>1</v>
      </c>
      <c r="G386" s="205">
        <v>1</v>
      </c>
      <c r="H386" s="205">
        <v>1</v>
      </c>
      <c r="I386" s="205">
        <v>1</v>
      </c>
      <c r="J386" s="205">
        <v>1</v>
      </c>
      <c r="K386" s="205">
        <v>1</v>
      </c>
      <c r="L386" s="205">
        <v>1</v>
      </c>
      <c r="M386" s="205">
        <v>1</v>
      </c>
      <c r="N386" s="205">
        <v>1</v>
      </c>
      <c r="O386" s="205">
        <v>1</v>
      </c>
      <c r="P386" s="205">
        <v>1</v>
      </c>
      <c r="Q386" s="205">
        <v>1</v>
      </c>
      <c r="R386" s="205">
        <v>1</v>
      </c>
      <c r="S386" s="205">
        <v>1</v>
      </c>
      <c r="T386" s="205">
        <v>1</v>
      </c>
      <c r="U386" s="205">
        <v>1</v>
      </c>
      <c r="V386" s="205">
        <v>1</v>
      </c>
      <c r="W386" s="55">
        <v>300</v>
      </c>
      <c r="X386" s="55">
        <v>3500</v>
      </c>
      <c r="Y386" s="55">
        <v>300</v>
      </c>
      <c r="Z386" s="55">
        <v>4500</v>
      </c>
      <c r="AA386" s="55">
        <f t="shared" si="23"/>
        <v>4.99</v>
      </c>
      <c r="AB386" s="55">
        <v>17.2</v>
      </c>
    </row>
    <row r="387" spans="1:28" ht="12.75">
      <c r="A387" s="652" t="s">
        <v>1029</v>
      </c>
      <c r="B387" s="652" t="s">
        <v>1050</v>
      </c>
      <c r="C387" s="617">
        <v>0.29</v>
      </c>
      <c r="D387" s="654">
        <v>0.32</v>
      </c>
      <c r="E387" s="205">
        <v>1</v>
      </c>
      <c r="F387" s="205">
        <v>1</v>
      </c>
      <c r="G387" s="205">
        <v>1</v>
      </c>
      <c r="H387" s="205">
        <v>1</v>
      </c>
      <c r="I387" s="205">
        <v>1</v>
      </c>
      <c r="J387" s="205">
        <v>1</v>
      </c>
      <c r="K387" s="205">
        <v>1</v>
      </c>
      <c r="L387" s="205">
        <v>1</v>
      </c>
      <c r="M387" s="205">
        <v>1</v>
      </c>
      <c r="N387" s="205">
        <v>1</v>
      </c>
      <c r="O387" s="205">
        <v>1</v>
      </c>
      <c r="P387" s="205">
        <v>1</v>
      </c>
      <c r="Q387" s="205">
        <v>1</v>
      </c>
      <c r="R387" s="205">
        <v>1</v>
      </c>
      <c r="S387" s="205">
        <v>1</v>
      </c>
      <c r="T387" s="205">
        <v>1</v>
      </c>
      <c r="U387" s="205">
        <v>1</v>
      </c>
      <c r="V387" s="205">
        <v>1</v>
      </c>
      <c r="W387" s="55">
        <v>300</v>
      </c>
      <c r="X387" s="55">
        <v>3500</v>
      </c>
      <c r="Y387" s="55">
        <v>300</v>
      </c>
      <c r="Z387" s="55">
        <v>4500</v>
      </c>
      <c r="AA387" s="55">
        <f t="shared" si="23"/>
        <v>4.99</v>
      </c>
      <c r="AB387" s="55">
        <v>17.2</v>
      </c>
    </row>
    <row r="388" spans="1:28" ht="12.75">
      <c r="A388" s="652" t="s">
        <v>1365</v>
      </c>
      <c r="B388" s="652" t="s">
        <v>1364</v>
      </c>
      <c r="C388" s="617">
        <v>0.29</v>
      </c>
      <c r="D388" s="654">
        <v>0.32</v>
      </c>
      <c r="E388" s="205">
        <v>1</v>
      </c>
      <c r="F388" s="205">
        <v>1</v>
      </c>
      <c r="G388" s="205">
        <v>1</v>
      </c>
      <c r="H388" s="205">
        <v>1</v>
      </c>
      <c r="I388" s="205">
        <v>1</v>
      </c>
      <c r="J388" s="205">
        <v>1</v>
      </c>
      <c r="K388" s="205">
        <v>1</v>
      </c>
      <c r="L388" s="205">
        <v>1</v>
      </c>
      <c r="M388" s="205">
        <v>1</v>
      </c>
      <c r="N388" s="205">
        <v>1</v>
      </c>
      <c r="O388" s="205">
        <v>1</v>
      </c>
      <c r="P388" s="205">
        <v>1</v>
      </c>
      <c r="Q388" s="205">
        <v>1</v>
      </c>
      <c r="R388" s="205">
        <v>1</v>
      </c>
      <c r="S388" s="205">
        <v>1</v>
      </c>
      <c r="T388" s="205">
        <v>1</v>
      </c>
      <c r="U388" s="205">
        <v>1</v>
      </c>
      <c r="V388" s="205">
        <v>1</v>
      </c>
      <c r="W388" s="55">
        <v>300</v>
      </c>
      <c r="X388" s="55">
        <v>3500</v>
      </c>
      <c r="Y388" s="55">
        <v>300</v>
      </c>
      <c r="Z388" s="55">
        <v>4500</v>
      </c>
      <c r="AA388" s="55">
        <f t="shared" si="23"/>
        <v>4.99</v>
      </c>
      <c r="AB388" s="55">
        <v>17.2</v>
      </c>
    </row>
    <row r="389" spans="1:28" ht="12.75">
      <c r="A389" s="652" t="s">
        <v>1030</v>
      </c>
      <c r="B389" s="652" t="s">
        <v>1051</v>
      </c>
      <c r="C389" s="617">
        <v>0.29</v>
      </c>
      <c r="D389" s="654">
        <v>0.32</v>
      </c>
      <c r="E389" s="205">
        <v>1</v>
      </c>
      <c r="F389" s="205">
        <v>1</v>
      </c>
      <c r="G389" s="205">
        <v>1</v>
      </c>
      <c r="H389" s="205">
        <v>1</v>
      </c>
      <c r="I389" s="205">
        <v>1</v>
      </c>
      <c r="J389" s="205">
        <v>1</v>
      </c>
      <c r="K389" s="205">
        <v>1</v>
      </c>
      <c r="L389" s="205">
        <v>1</v>
      </c>
      <c r="M389" s="205">
        <v>1</v>
      </c>
      <c r="N389" s="205">
        <v>1</v>
      </c>
      <c r="O389" s="205">
        <v>1</v>
      </c>
      <c r="P389" s="205">
        <v>1</v>
      </c>
      <c r="Q389" s="205">
        <v>1</v>
      </c>
      <c r="R389" s="205">
        <v>1</v>
      </c>
      <c r="S389" s="205">
        <v>1</v>
      </c>
      <c r="T389" s="205">
        <v>1</v>
      </c>
      <c r="U389" s="205">
        <v>1</v>
      </c>
      <c r="V389" s="205">
        <v>1</v>
      </c>
      <c r="W389" s="55">
        <v>300</v>
      </c>
      <c r="X389" s="55">
        <v>3500</v>
      </c>
      <c r="Y389" s="55">
        <v>300</v>
      </c>
      <c r="Z389" s="55">
        <v>4500</v>
      </c>
      <c r="AA389" s="55">
        <f t="shared" si="23"/>
        <v>4.99</v>
      </c>
      <c r="AB389" s="55">
        <v>17.2</v>
      </c>
    </row>
    <row r="390" spans="1:28" ht="12.75">
      <c r="A390" s="652" t="s">
        <v>1031</v>
      </c>
      <c r="B390" s="652" t="s">
        <v>1052</v>
      </c>
      <c r="C390" s="617">
        <v>0.29</v>
      </c>
      <c r="D390" s="654">
        <v>0.32</v>
      </c>
      <c r="E390" s="205">
        <v>1</v>
      </c>
      <c r="F390" s="205">
        <v>1</v>
      </c>
      <c r="G390" s="205">
        <v>1</v>
      </c>
      <c r="H390" s="205">
        <v>1</v>
      </c>
      <c r="I390" s="205">
        <v>1</v>
      </c>
      <c r="J390" s="205">
        <v>1</v>
      </c>
      <c r="K390" s="205">
        <v>1</v>
      </c>
      <c r="L390" s="205">
        <v>1</v>
      </c>
      <c r="M390" s="205">
        <v>1</v>
      </c>
      <c r="N390" s="205">
        <v>1</v>
      </c>
      <c r="O390" s="205">
        <v>1</v>
      </c>
      <c r="P390" s="205">
        <v>1</v>
      </c>
      <c r="Q390" s="205">
        <v>1</v>
      </c>
      <c r="R390" s="205">
        <v>1</v>
      </c>
      <c r="S390" s="205">
        <v>1</v>
      </c>
      <c r="T390" s="205">
        <v>1</v>
      </c>
      <c r="U390" s="205">
        <v>1</v>
      </c>
      <c r="V390" s="205">
        <v>1</v>
      </c>
      <c r="W390" s="55">
        <v>300</v>
      </c>
      <c r="X390" s="55">
        <v>3500</v>
      </c>
      <c r="Y390" s="55">
        <v>300</v>
      </c>
      <c r="Z390" s="55">
        <v>4500</v>
      </c>
      <c r="AA390" s="55">
        <f t="shared" si="23"/>
        <v>4.99</v>
      </c>
      <c r="AB390" s="55">
        <v>17.2</v>
      </c>
    </row>
    <row r="391" spans="1:28" ht="12.75">
      <c r="A391" s="652" t="s">
        <v>1032</v>
      </c>
      <c r="B391" s="652" t="s">
        <v>1053</v>
      </c>
      <c r="C391" s="617">
        <v>0.29</v>
      </c>
      <c r="D391" s="654">
        <v>0.32</v>
      </c>
      <c r="E391" s="205">
        <v>1</v>
      </c>
      <c r="F391" s="205">
        <v>1</v>
      </c>
      <c r="G391" s="205">
        <v>1</v>
      </c>
      <c r="H391" s="205">
        <v>1</v>
      </c>
      <c r="I391" s="205">
        <v>1</v>
      </c>
      <c r="J391" s="205">
        <v>1</v>
      </c>
      <c r="K391" s="205">
        <v>1</v>
      </c>
      <c r="L391" s="205">
        <v>1</v>
      </c>
      <c r="M391" s="205">
        <v>1</v>
      </c>
      <c r="N391" s="205">
        <v>1</v>
      </c>
      <c r="O391" s="205">
        <v>1</v>
      </c>
      <c r="P391" s="205">
        <v>1</v>
      </c>
      <c r="Q391" s="205">
        <v>1</v>
      </c>
      <c r="R391" s="205">
        <v>1</v>
      </c>
      <c r="S391" s="205">
        <v>1</v>
      </c>
      <c r="T391" s="205">
        <v>1</v>
      </c>
      <c r="U391" s="205">
        <v>1</v>
      </c>
      <c r="V391" s="205">
        <v>1</v>
      </c>
      <c r="W391" s="55">
        <v>300</v>
      </c>
      <c r="X391" s="55">
        <v>3500</v>
      </c>
      <c r="Y391" s="55">
        <v>300</v>
      </c>
      <c r="Z391" s="55">
        <v>4500</v>
      </c>
      <c r="AA391" s="55">
        <f t="shared" si="23"/>
        <v>4.99</v>
      </c>
      <c r="AB391" s="55">
        <v>17.2</v>
      </c>
    </row>
    <row r="392" spans="1:28" ht="12.75">
      <c r="A392" s="652" t="s">
        <v>1033</v>
      </c>
      <c r="B392" s="652" t="s">
        <v>1054</v>
      </c>
      <c r="C392" s="617">
        <v>0.29</v>
      </c>
      <c r="D392" s="654">
        <v>0.32</v>
      </c>
      <c r="E392" s="205">
        <v>1</v>
      </c>
      <c r="F392" s="205">
        <v>1</v>
      </c>
      <c r="G392" s="205">
        <v>1</v>
      </c>
      <c r="H392" s="205">
        <v>1</v>
      </c>
      <c r="I392" s="205">
        <v>1</v>
      </c>
      <c r="J392" s="205">
        <v>1</v>
      </c>
      <c r="K392" s="205">
        <v>1</v>
      </c>
      <c r="L392" s="205">
        <v>1</v>
      </c>
      <c r="M392" s="205">
        <v>1</v>
      </c>
      <c r="N392" s="205">
        <v>1</v>
      </c>
      <c r="O392" s="205">
        <v>1</v>
      </c>
      <c r="P392" s="205">
        <v>1</v>
      </c>
      <c r="Q392" s="205">
        <v>1</v>
      </c>
      <c r="R392" s="205">
        <v>1</v>
      </c>
      <c r="S392" s="205">
        <v>1</v>
      </c>
      <c r="T392" s="205">
        <v>1</v>
      </c>
      <c r="U392" s="205">
        <v>1</v>
      </c>
      <c r="V392" s="205">
        <v>1</v>
      </c>
      <c r="W392" s="55">
        <v>300</v>
      </c>
      <c r="X392" s="55">
        <v>3500</v>
      </c>
      <c r="Y392" s="55">
        <v>300</v>
      </c>
      <c r="Z392" s="55">
        <v>4500</v>
      </c>
      <c r="AA392" s="55">
        <f t="shared" si="23"/>
        <v>4.99</v>
      </c>
      <c r="AB392" s="55">
        <v>17.2</v>
      </c>
    </row>
    <row r="393" spans="1:28" ht="12.75">
      <c r="A393" s="652" t="s">
        <v>1367</v>
      </c>
      <c r="B393" s="652" t="s">
        <v>1366</v>
      </c>
      <c r="C393" s="617">
        <v>0.29</v>
      </c>
      <c r="D393" s="654">
        <v>0.32</v>
      </c>
      <c r="E393" s="205">
        <v>1</v>
      </c>
      <c r="F393" s="205">
        <v>1</v>
      </c>
      <c r="G393" s="205">
        <v>1</v>
      </c>
      <c r="H393" s="205">
        <v>1</v>
      </c>
      <c r="I393" s="205">
        <v>1</v>
      </c>
      <c r="J393" s="205">
        <v>1</v>
      </c>
      <c r="K393" s="205">
        <v>1</v>
      </c>
      <c r="L393" s="205">
        <v>1</v>
      </c>
      <c r="M393" s="205">
        <v>1</v>
      </c>
      <c r="N393" s="205">
        <v>1</v>
      </c>
      <c r="O393" s="205">
        <v>1</v>
      </c>
      <c r="P393" s="205">
        <v>1</v>
      </c>
      <c r="Q393" s="205">
        <v>1</v>
      </c>
      <c r="R393" s="205">
        <v>1</v>
      </c>
      <c r="S393" s="205">
        <v>1</v>
      </c>
      <c r="T393" s="205">
        <v>1</v>
      </c>
      <c r="U393" s="205">
        <v>1</v>
      </c>
      <c r="V393" s="205">
        <v>1</v>
      </c>
      <c r="W393" s="55">
        <v>300</v>
      </c>
      <c r="X393" s="55">
        <v>3500</v>
      </c>
      <c r="Y393" s="55">
        <v>300</v>
      </c>
      <c r="Z393" s="55">
        <v>4500</v>
      </c>
      <c r="AA393" s="55">
        <f>ROUNDUP(AB393*C393,2)</f>
        <v>4.99</v>
      </c>
      <c r="AB393" s="55">
        <v>17.2</v>
      </c>
    </row>
    <row r="394" spans="1:28" ht="12.75">
      <c r="A394" s="652" t="s">
        <v>1034</v>
      </c>
      <c r="B394" s="652" t="s">
        <v>1055</v>
      </c>
      <c r="C394" s="55">
        <v>0.53</v>
      </c>
      <c r="D394" s="55">
        <v>0.64</v>
      </c>
      <c r="E394" s="205">
        <v>1</v>
      </c>
      <c r="F394" s="205">
        <v>1</v>
      </c>
      <c r="G394" s="205">
        <v>1</v>
      </c>
      <c r="H394" s="205">
        <v>1</v>
      </c>
      <c r="I394" s="205">
        <v>1</v>
      </c>
      <c r="J394" s="205">
        <v>1</v>
      </c>
      <c r="K394" s="205">
        <v>1</v>
      </c>
      <c r="L394" s="205">
        <v>1</v>
      </c>
      <c r="M394" s="205">
        <v>1</v>
      </c>
      <c r="N394" s="205">
        <v>1</v>
      </c>
      <c r="O394" s="205">
        <v>1</v>
      </c>
      <c r="P394" s="205">
        <v>1</v>
      </c>
      <c r="Q394" s="205">
        <v>1</v>
      </c>
      <c r="R394" s="205">
        <v>1</v>
      </c>
      <c r="S394" s="205">
        <v>1</v>
      </c>
      <c r="T394" s="205">
        <v>1</v>
      </c>
      <c r="U394" s="205">
        <v>1</v>
      </c>
      <c r="V394" s="205">
        <v>1</v>
      </c>
      <c r="W394" s="55">
        <v>300</v>
      </c>
      <c r="X394" s="55">
        <v>3500</v>
      </c>
      <c r="Y394" s="55">
        <v>300</v>
      </c>
      <c r="Z394" s="205">
        <v>3500</v>
      </c>
      <c r="AA394" s="55">
        <f t="shared" si="23"/>
        <v>4.99</v>
      </c>
      <c r="AB394" s="205">
        <v>9.4</v>
      </c>
    </row>
    <row r="395" spans="1:28" ht="12.75">
      <c r="A395" s="652" t="s">
        <v>1035</v>
      </c>
      <c r="B395" s="652" t="s">
        <v>1056</v>
      </c>
      <c r="C395" s="55">
        <v>0.53</v>
      </c>
      <c r="D395" s="55">
        <v>0.64</v>
      </c>
      <c r="E395" s="205">
        <v>1</v>
      </c>
      <c r="F395" s="205">
        <v>1</v>
      </c>
      <c r="G395" s="205">
        <v>1</v>
      </c>
      <c r="H395" s="205">
        <v>1</v>
      </c>
      <c r="I395" s="205">
        <v>1</v>
      </c>
      <c r="J395" s="205">
        <v>1</v>
      </c>
      <c r="K395" s="205">
        <v>1</v>
      </c>
      <c r="L395" s="205">
        <v>1</v>
      </c>
      <c r="M395" s="205">
        <v>1</v>
      </c>
      <c r="N395" s="205">
        <v>1</v>
      </c>
      <c r="O395" s="205">
        <v>1</v>
      </c>
      <c r="P395" s="205">
        <v>1</v>
      </c>
      <c r="Q395" s="205">
        <v>1</v>
      </c>
      <c r="R395" s="205">
        <v>1</v>
      </c>
      <c r="S395" s="205">
        <v>1</v>
      </c>
      <c r="T395" s="205">
        <v>1</v>
      </c>
      <c r="U395" s="205">
        <v>1</v>
      </c>
      <c r="V395" s="205">
        <v>1</v>
      </c>
      <c r="W395" s="55">
        <v>300</v>
      </c>
      <c r="X395" s="55">
        <v>3500</v>
      </c>
      <c r="Y395" s="55">
        <v>300</v>
      </c>
      <c r="Z395" s="205">
        <v>3500</v>
      </c>
      <c r="AA395" s="55">
        <f t="shared" si="23"/>
        <v>4.99</v>
      </c>
      <c r="AB395" s="205">
        <v>9.4</v>
      </c>
    </row>
    <row r="396" spans="1:28" ht="12.75">
      <c r="A396" s="652" t="s">
        <v>1036</v>
      </c>
      <c r="B396" s="652" t="s">
        <v>1057</v>
      </c>
      <c r="C396" s="55">
        <v>0.53</v>
      </c>
      <c r="D396" s="55">
        <v>0.64</v>
      </c>
      <c r="E396" s="205">
        <v>1</v>
      </c>
      <c r="F396" s="205">
        <v>1</v>
      </c>
      <c r="G396" s="205">
        <v>1</v>
      </c>
      <c r="H396" s="205">
        <v>1</v>
      </c>
      <c r="I396" s="205">
        <v>1</v>
      </c>
      <c r="J396" s="205">
        <v>1</v>
      </c>
      <c r="K396" s="205">
        <v>1</v>
      </c>
      <c r="L396" s="205">
        <v>1</v>
      </c>
      <c r="M396" s="205">
        <v>1</v>
      </c>
      <c r="N396" s="205">
        <v>1</v>
      </c>
      <c r="O396" s="205">
        <v>1</v>
      </c>
      <c r="P396" s="205">
        <v>1</v>
      </c>
      <c r="Q396" s="205">
        <v>1</v>
      </c>
      <c r="R396" s="205">
        <v>1</v>
      </c>
      <c r="S396" s="205">
        <v>1</v>
      </c>
      <c r="T396" s="205">
        <v>1</v>
      </c>
      <c r="U396" s="205">
        <v>1</v>
      </c>
      <c r="V396" s="205">
        <v>1</v>
      </c>
      <c r="W396" s="55">
        <v>300</v>
      </c>
      <c r="X396" s="55">
        <v>3500</v>
      </c>
      <c r="Y396" s="55">
        <v>300</v>
      </c>
      <c r="Z396" s="205">
        <v>3500</v>
      </c>
      <c r="AA396" s="55">
        <f t="shared" si="23"/>
        <v>4.99</v>
      </c>
      <c r="AB396" s="205">
        <v>9.4</v>
      </c>
    </row>
    <row r="397" spans="1:28" ht="12.75">
      <c r="A397" s="652" t="s">
        <v>1037</v>
      </c>
      <c r="B397" s="652" t="s">
        <v>1058</v>
      </c>
      <c r="C397" s="55">
        <v>0.53</v>
      </c>
      <c r="D397" s="55">
        <v>0.64</v>
      </c>
      <c r="E397" s="205">
        <v>1</v>
      </c>
      <c r="F397" s="205">
        <v>1</v>
      </c>
      <c r="G397" s="205">
        <v>1</v>
      </c>
      <c r="H397" s="205">
        <v>1</v>
      </c>
      <c r="I397" s="205">
        <v>1</v>
      </c>
      <c r="J397" s="205">
        <v>1</v>
      </c>
      <c r="K397" s="205">
        <v>1</v>
      </c>
      <c r="L397" s="205">
        <v>1</v>
      </c>
      <c r="M397" s="205">
        <v>1</v>
      </c>
      <c r="N397" s="205">
        <v>1</v>
      </c>
      <c r="O397" s="205">
        <v>1</v>
      </c>
      <c r="P397" s="205">
        <v>1</v>
      </c>
      <c r="Q397" s="205">
        <v>1</v>
      </c>
      <c r="R397" s="205">
        <v>1</v>
      </c>
      <c r="S397" s="205">
        <v>1</v>
      </c>
      <c r="T397" s="205">
        <v>1</v>
      </c>
      <c r="U397" s="205">
        <v>1</v>
      </c>
      <c r="V397" s="205">
        <v>1</v>
      </c>
      <c r="W397" s="55">
        <v>300</v>
      </c>
      <c r="X397" s="55">
        <v>3500</v>
      </c>
      <c r="Y397" s="55">
        <v>300</v>
      </c>
      <c r="Z397" s="205">
        <v>3500</v>
      </c>
      <c r="AA397" s="55">
        <f t="shared" si="23"/>
        <v>4.99</v>
      </c>
      <c r="AB397" s="205">
        <v>9.4</v>
      </c>
    </row>
    <row r="398" spans="1:28" ht="12.75">
      <c r="A398" s="652" t="s">
        <v>1038</v>
      </c>
      <c r="B398" s="652" t="s">
        <v>1059</v>
      </c>
      <c r="C398" s="55">
        <v>0.53</v>
      </c>
      <c r="D398" s="55">
        <v>0.64</v>
      </c>
      <c r="E398" s="205">
        <v>1</v>
      </c>
      <c r="F398" s="205">
        <v>1</v>
      </c>
      <c r="G398" s="205">
        <v>1</v>
      </c>
      <c r="H398" s="205">
        <v>1</v>
      </c>
      <c r="I398" s="205">
        <v>1</v>
      </c>
      <c r="J398" s="205">
        <v>1</v>
      </c>
      <c r="K398" s="205">
        <v>1</v>
      </c>
      <c r="L398" s="205">
        <v>1</v>
      </c>
      <c r="M398" s="205">
        <v>1</v>
      </c>
      <c r="N398" s="205">
        <v>1</v>
      </c>
      <c r="O398" s="205">
        <v>1</v>
      </c>
      <c r="P398" s="205">
        <v>1</v>
      </c>
      <c r="Q398" s="205">
        <v>1</v>
      </c>
      <c r="R398" s="205">
        <v>1</v>
      </c>
      <c r="S398" s="205">
        <v>1</v>
      </c>
      <c r="T398" s="205">
        <v>1</v>
      </c>
      <c r="U398" s="205">
        <v>1</v>
      </c>
      <c r="V398" s="205">
        <v>1</v>
      </c>
      <c r="W398" s="55">
        <v>300</v>
      </c>
      <c r="X398" s="55">
        <v>3500</v>
      </c>
      <c r="Y398" s="55">
        <v>300</v>
      </c>
      <c r="Z398" s="205">
        <v>3500</v>
      </c>
      <c r="AA398" s="55">
        <f t="shared" si="23"/>
        <v>4.99</v>
      </c>
      <c r="AB398" s="205">
        <v>9.4</v>
      </c>
    </row>
    <row r="399" spans="1:28" ht="12.75">
      <c r="A399" s="652" t="s">
        <v>1039</v>
      </c>
      <c r="B399" s="652" t="s">
        <v>1060</v>
      </c>
      <c r="C399" s="55">
        <v>0.53</v>
      </c>
      <c r="D399" s="55">
        <v>0.64</v>
      </c>
      <c r="E399" s="205">
        <v>1</v>
      </c>
      <c r="F399" s="205">
        <v>1</v>
      </c>
      <c r="G399" s="205">
        <v>1</v>
      </c>
      <c r="H399" s="205">
        <v>1</v>
      </c>
      <c r="I399" s="205">
        <v>1</v>
      </c>
      <c r="J399" s="205">
        <v>1</v>
      </c>
      <c r="K399" s="205">
        <v>1</v>
      </c>
      <c r="L399" s="205">
        <v>1</v>
      </c>
      <c r="M399" s="205">
        <v>1</v>
      </c>
      <c r="N399" s="205">
        <v>1</v>
      </c>
      <c r="O399" s="205">
        <v>1</v>
      </c>
      <c r="P399" s="205">
        <v>1</v>
      </c>
      <c r="Q399" s="205">
        <v>1</v>
      </c>
      <c r="R399" s="205">
        <v>1</v>
      </c>
      <c r="S399" s="205">
        <v>1</v>
      </c>
      <c r="T399" s="205">
        <v>1</v>
      </c>
      <c r="U399" s="205">
        <v>1</v>
      </c>
      <c r="V399" s="205">
        <v>1</v>
      </c>
      <c r="W399" s="55">
        <v>300</v>
      </c>
      <c r="X399" s="55">
        <v>3500</v>
      </c>
      <c r="Y399" s="55">
        <v>300</v>
      </c>
      <c r="Z399" s="205">
        <v>3500</v>
      </c>
      <c r="AA399" s="55">
        <f t="shared" si="23"/>
        <v>4.99</v>
      </c>
      <c r="AB399" s="205">
        <v>9.4</v>
      </c>
    </row>
    <row r="404" spans="20:26" ht="12.75">
      <c r="T404" s="629"/>
      <c r="U404" s="629"/>
      <c r="V404" s="629"/>
      <c r="W404" s="655"/>
      <c r="X404" s="655"/>
      <c r="Y404" s="655"/>
      <c r="Z404" s="655"/>
    </row>
    <row r="405" spans="20:26" ht="12.75">
      <c r="T405" s="629"/>
      <c r="U405" s="629"/>
      <c r="V405" s="629"/>
      <c r="W405" s="655"/>
      <c r="X405" s="655"/>
      <c r="Y405" s="655"/>
      <c r="Z405" s="655"/>
    </row>
    <row r="406" spans="20:26" ht="12.75">
      <c r="T406" s="629"/>
      <c r="U406" s="629"/>
      <c r="V406" s="629"/>
      <c r="W406" s="655"/>
      <c r="X406" s="655"/>
      <c r="Y406" s="655"/>
      <c r="Z406" s="655"/>
    </row>
  </sheetData>
  <sheetProtection password="DB33" sheet="1"/>
  <mergeCells count="6">
    <mergeCell ref="AD104:AE104"/>
    <mergeCell ref="AD105:AE105"/>
    <mergeCell ref="AK100:AL100"/>
    <mergeCell ref="AK101:AL101"/>
    <mergeCell ref="AK102:AL102"/>
    <mergeCell ref="AK103:AL103"/>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F373"/>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S23" sqref="S23"/>
    </sheetView>
  </sheetViews>
  <sheetFormatPr defaultColWidth="9.140625" defaultRowHeight="12.75"/>
  <cols>
    <col min="1" max="1" width="16.7109375" style="55" bestFit="1" customWidth="1"/>
    <col min="2" max="2" width="48.7109375" style="55" bestFit="1" customWidth="1"/>
    <col min="3" max="3" width="11.7109375" style="55" bestFit="1" customWidth="1"/>
    <col min="4" max="4" width="7.28125" style="55" bestFit="1" customWidth="1"/>
    <col min="5" max="5" width="9.140625" style="55" bestFit="1" customWidth="1"/>
    <col min="6" max="6" width="9.421875" style="55" bestFit="1" customWidth="1"/>
    <col min="7" max="7" width="9.7109375" style="55" bestFit="1" customWidth="1"/>
    <col min="8" max="8" width="10.00390625" style="55" bestFit="1" customWidth="1"/>
    <col min="9" max="9" width="10.140625" style="55" bestFit="1" customWidth="1"/>
    <col min="10" max="10" width="9.28125" style="55" bestFit="1" customWidth="1"/>
    <col min="11" max="11" width="9.140625" style="55" bestFit="1" customWidth="1"/>
    <col min="12" max="12" width="9.421875" style="55" bestFit="1" customWidth="1"/>
    <col min="13" max="13" width="9.7109375" style="55" bestFit="1" customWidth="1"/>
    <col min="14" max="14" width="10.00390625" style="55" bestFit="1" customWidth="1"/>
    <col min="15" max="15" width="10.140625" style="55" bestFit="1" customWidth="1"/>
    <col min="16" max="16" width="9.28125" style="55" bestFit="1" customWidth="1"/>
    <col min="17" max="17" width="9.140625" style="178" bestFit="1" customWidth="1"/>
    <col min="18" max="18" width="9.421875" style="178" bestFit="1" customWidth="1"/>
    <col min="19" max="19" width="16.28125" style="178" bestFit="1" customWidth="1"/>
    <col min="20" max="20" width="10.00390625" style="178" bestFit="1" customWidth="1"/>
    <col min="21" max="21" width="10.140625" style="178" bestFit="1" customWidth="1"/>
    <col min="22" max="22" width="9.28125" style="178" bestFit="1" customWidth="1"/>
    <col min="23" max="23" width="9.140625" style="178" bestFit="1" customWidth="1"/>
    <col min="24" max="24" width="9.421875" style="178" bestFit="1" customWidth="1"/>
    <col min="25" max="25" width="9.7109375" style="178" bestFit="1" customWidth="1"/>
    <col min="26" max="26" width="10.00390625" style="178" bestFit="1" customWidth="1"/>
    <col min="27" max="27" width="10.140625" style="178" bestFit="1" customWidth="1"/>
    <col min="28" max="28" width="9.28125" style="178" bestFit="1" customWidth="1"/>
    <col min="29" max="31" width="9.140625" style="59" customWidth="1"/>
    <col min="32" max="16384" width="9.140625" style="55" customWidth="1"/>
  </cols>
  <sheetData>
    <row r="1" spans="1:31" s="178" customFormat="1" ht="12.75">
      <c r="A1" s="181" t="s">
        <v>652</v>
      </c>
      <c r="B1" s="181" t="s">
        <v>653</v>
      </c>
      <c r="C1" s="195" t="s">
        <v>654</v>
      </c>
      <c r="D1" s="196" t="s">
        <v>607</v>
      </c>
      <c r="E1" s="197" t="s">
        <v>655</v>
      </c>
      <c r="F1" s="207" t="s">
        <v>656</v>
      </c>
      <c r="G1" s="197" t="s">
        <v>657</v>
      </c>
      <c r="H1" s="207" t="s">
        <v>658</v>
      </c>
      <c r="I1" s="198" t="s">
        <v>659</v>
      </c>
      <c r="J1" s="208" t="s">
        <v>660</v>
      </c>
      <c r="K1" s="199" t="s">
        <v>661</v>
      </c>
      <c r="L1" s="209" t="s">
        <v>662</v>
      </c>
      <c r="M1" s="199" t="s">
        <v>663</v>
      </c>
      <c r="N1" s="209" t="s">
        <v>664</v>
      </c>
      <c r="O1" s="200" t="s">
        <v>665</v>
      </c>
      <c r="P1" s="228" t="s">
        <v>666</v>
      </c>
      <c r="Q1" s="201"/>
      <c r="R1" s="201"/>
      <c r="S1" s="201"/>
      <c r="T1" s="201"/>
      <c r="U1" s="202"/>
      <c r="V1" s="202"/>
      <c r="W1" s="203"/>
      <c r="X1" s="203"/>
      <c r="Y1" s="203"/>
      <c r="Z1" s="203"/>
      <c r="AA1" s="204"/>
      <c r="AB1" s="204"/>
      <c r="AC1" s="182"/>
      <c r="AD1" s="182"/>
      <c r="AE1" s="178" t="s">
        <v>791</v>
      </c>
    </row>
    <row r="2" spans="1:32" ht="12.75">
      <c r="A2" s="55" t="s">
        <v>56</v>
      </c>
      <c r="B2" s="55" t="s">
        <v>524</v>
      </c>
      <c r="C2" s="55">
        <v>0.21</v>
      </c>
      <c r="D2" s="55">
        <v>0.3</v>
      </c>
      <c r="E2" s="205">
        <v>1</v>
      </c>
      <c r="F2" s="205">
        <v>1</v>
      </c>
      <c r="G2" s="205">
        <v>1</v>
      </c>
      <c r="H2" s="205">
        <v>1</v>
      </c>
      <c r="I2" s="205">
        <v>1</v>
      </c>
      <c r="J2" s="205">
        <v>1</v>
      </c>
      <c r="K2" s="55">
        <v>300</v>
      </c>
      <c r="L2" s="55">
        <v>2000</v>
      </c>
      <c r="M2" s="55">
        <v>300</v>
      </c>
      <c r="N2" s="178">
        <v>3600</v>
      </c>
      <c r="O2" s="55">
        <f aca="true" t="shared" si="0" ref="O2:O33">ROUNDUP(P2*C2,2)</f>
        <v>0.93</v>
      </c>
      <c r="P2" s="55">
        <v>4.4</v>
      </c>
      <c r="AE2" s="55">
        <v>25</v>
      </c>
      <c r="AF2" s="55">
        <v>1</v>
      </c>
    </row>
    <row r="3" spans="1:32" ht="12.75">
      <c r="A3" s="55" t="s">
        <v>57</v>
      </c>
      <c r="B3" s="55" t="s">
        <v>526</v>
      </c>
      <c r="C3" s="55">
        <v>0.21</v>
      </c>
      <c r="D3" s="55">
        <v>0.3</v>
      </c>
      <c r="E3" s="205">
        <v>1</v>
      </c>
      <c r="F3" s="205">
        <v>1</v>
      </c>
      <c r="G3" s="205">
        <v>1</v>
      </c>
      <c r="H3" s="205">
        <v>1</v>
      </c>
      <c r="I3" s="205">
        <v>1</v>
      </c>
      <c r="J3" s="205">
        <v>1</v>
      </c>
      <c r="K3" s="55">
        <v>300</v>
      </c>
      <c r="L3" s="55">
        <v>2000</v>
      </c>
      <c r="M3" s="55">
        <v>300</v>
      </c>
      <c r="N3" s="178">
        <v>3600</v>
      </c>
      <c r="O3" s="55">
        <f t="shared" si="0"/>
        <v>0.93</v>
      </c>
      <c r="P3" s="55">
        <v>4.4</v>
      </c>
      <c r="AE3" s="55">
        <v>28</v>
      </c>
      <c r="AF3" s="55">
        <v>2</v>
      </c>
    </row>
    <row r="4" spans="1:32" ht="12.75">
      <c r="A4" s="55" t="s">
        <v>58</v>
      </c>
      <c r="B4" s="55" t="s">
        <v>538</v>
      </c>
      <c r="C4" s="55">
        <v>0.21</v>
      </c>
      <c r="D4" s="55">
        <v>0.3</v>
      </c>
      <c r="E4" s="205">
        <v>1</v>
      </c>
      <c r="F4" s="205">
        <v>1</v>
      </c>
      <c r="G4" s="205">
        <v>1</v>
      </c>
      <c r="H4" s="205">
        <v>1</v>
      </c>
      <c r="I4" s="205">
        <v>1</v>
      </c>
      <c r="J4" s="205">
        <v>1</v>
      </c>
      <c r="K4" s="55">
        <v>300</v>
      </c>
      <c r="L4" s="55">
        <v>2000</v>
      </c>
      <c r="M4" s="55">
        <v>300</v>
      </c>
      <c r="N4" s="178">
        <v>3600</v>
      </c>
      <c r="O4" s="55">
        <f t="shared" si="0"/>
        <v>0.93</v>
      </c>
      <c r="P4" s="55">
        <v>4.4</v>
      </c>
      <c r="AE4" s="55">
        <v>42</v>
      </c>
      <c r="AF4" s="55">
        <v>3</v>
      </c>
    </row>
    <row r="5" spans="1:32" ht="12.75">
      <c r="A5" s="55" t="s">
        <v>59</v>
      </c>
      <c r="B5" s="55" t="s">
        <v>530</v>
      </c>
      <c r="C5" s="55">
        <v>0.21</v>
      </c>
      <c r="D5" s="55">
        <v>0.3</v>
      </c>
      <c r="E5" s="205">
        <v>1</v>
      </c>
      <c r="F5" s="205">
        <v>1</v>
      </c>
      <c r="G5" s="205">
        <v>1</v>
      </c>
      <c r="H5" s="205">
        <v>1</v>
      </c>
      <c r="I5" s="205">
        <v>1</v>
      </c>
      <c r="J5" s="205">
        <v>1</v>
      </c>
      <c r="K5" s="55">
        <v>300</v>
      </c>
      <c r="L5" s="55">
        <v>2000</v>
      </c>
      <c r="M5" s="55">
        <v>300</v>
      </c>
      <c r="N5" s="178">
        <v>3600</v>
      </c>
      <c r="O5" s="55">
        <f t="shared" si="0"/>
        <v>0.93</v>
      </c>
      <c r="P5" s="55">
        <v>4.4</v>
      </c>
      <c r="AE5" s="55">
        <v>50</v>
      </c>
      <c r="AF5" s="55">
        <v>4</v>
      </c>
    </row>
    <row r="6" spans="1:16" ht="12.75">
      <c r="A6" s="55" t="s">
        <v>60</v>
      </c>
      <c r="B6" s="55" t="s">
        <v>531</v>
      </c>
      <c r="C6" s="55">
        <v>0.21</v>
      </c>
      <c r="D6" s="55">
        <v>0.3</v>
      </c>
      <c r="E6" s="205">
        <v>1</v>
      </c>
      <c r="F6" s="205">
        <v>1</v>
      </c>
      <c r="G6" s="205">
        <v>1</v>
      </c>
      <c r="H6" s="205">
        <v>1</v>
      </c>
      <c r="I6" s="205">
        <v>1</v>
      </c>
      <c r="J6" s="205">
        <v>1</v>
      </c>
      <c r="K6" s="55">
        <v>300</v>
      </c>
      <c r="L6" s="55">
        <v>2000</v>
      </c>
      <c r="M6" s="55">
        <v>300</v>
      </c>
      <c r="N6" s="178">
        <v>3600</v>
      </c>
      <c r="O6" s="55">
        <f t="shared" si="0"/>
        <v>0.93</v>
      </c>
      <c r="P6" s="55">
        <v>4.4</v>
      </c>
    </row>
    <row r="7" spans="1:16" ht="12.75">
      <c r="A7" s="55" t="s">
        <v>61</v>
      </c>
      <c r="B7" s="55" t="s">
        <v>529</v>
      </c>
      <c r="C7" s="55">
        <v>0.21</v>
      </c>
      <c r="D7" s="55">
        <v>0.3</v>
      </c>
      <c r="E7" s="205">
        <v>1</v>
      </c>
      <c r="F7" s="205">
        <v>1</v>
      </c>
      <c r="G7" s="205">
        <v>1</v>
      </c>
      <c r="H7" s="205">
        <v>1</v>
      </c>
      <c r="I7" s="205">
        <v>1</v>
      </c>
      <c r="J7" s="205">
        <v>1</v>
      </c>
      <c r="K7" s="55">
        <v>300</v>
      </c>
      <c r="L7" s="55">
        <v>2000</v>
      </c>
      <c r="M7" s="55">
        <v>300</v>
      </c>
      <c r="N7" s="178">
        <v>3600</v>
      </c>
      <c r="O7" s="55">
        <f t="shared" si="0"/>
        <v>0.93</v>
      </c>
      <c r="P7" s="55">
        <v>4.4</v>
      </c>
    </row>
    <row r="8" spans="1:16" ht="12.75">
      <c r="A8" s="55" t="s">
        <v>62</v>
      </c>
      <c r="B8" s="55" t="s">
        <v>527</v>
      </c>
      <c r="C8" s="55">
        <v>0.21</v>
      </c>
      <c r="D8" s="55">
        <v>0.3</v>
      </c>
      <c r="E8" s="205">
        <v>1</v>
      </c>
      <c r="F8" s="205">
        <v>1</v>
      </c>
      <c r="G8" s="205">
        <v>1</v>
      </c>
      <c r="H8" s="205">
        <v>1</v>
      </c>
      <c r="I8" s="205">
        <v>1</v>
      </c>
      <c r="J8" s="205">
        <v>1</v>
      </c>
      <c r="K8" s="55">
        <v>300</v>
      </c>
      <c r="L8" s="55">
        <v>2000</v>
      </c>
      <c r="M8" s="55">
        <v>300</v>
      </c>
      <c r="N8" s="178">
        <v>3600</v>
      </c>
      <c r="O8" s="55">
        <f t="shared" si="0"/>
        <v>0.93</v>
      </c>
      <c r="P8" s="55">
        <v>4.4</v>
      </c>
    </row>
    <row r="9" spans="1:16" ht="12.75">
      <c r="A9" s="55" t="s">
        <v>63</v>
      </c>
      <c r="B9" s="55" t="s">
        <v>528</v>
      </c>
      <c r="C9" s="55">
        <v>0.21</v>
      </c>
      <c r="D9" s="55">
        <v>0.3</v>
      </c>
      <c r="E9" s="205">
        <v>1</v>
      </c>
      <c r="F9" s="205">
        <v>1</v>
      </c>
      <c r="G9" s="205">
        <v>1</v>
      </c>
      <c r="H9" s="205">
        <v>1</v>
      </c>
      <c r="I9" s="205">
        <v>1</v>
      </c>
      <c r="J9" s="205">
        <v>1</v>
      </c>
      <c r="K9" s="55">
        <v>300</v>
      </c>
      <c r="L9" s="55">
        <v>2000</v>
      </c>
      <c r="M9" s="55">
        <v>300</v>
      </c>
      <c r="N9" s="178">
        <v>3600</v>
      </c>
      <c r="O9" s="178">
        <f t="shared" si="0"/>
        <v>0.93</v>
      </c>
      <c r="P9" s="178">
        <v>4.4</v>
      </c>
    </row>
    <row r="10" spans="1:16" ht="12.75">
      <c r="A10" s="55" t="s">
        <v>64</v>
      </c>
      <c r="B10" s="55" t="s">
        <v>535</v>
      </c>
      <c r="C10" s="55">
        <v>0.21</v>
      </c>
      <c r="D10" s="55">
        <v>0.3</v>
      </c>
      <c r="E10" s="205">
        <v>1</v>
      </c>
      <c r="F10" s="205">
        <v>1</v>
      </c>
      <c r="G10" s="205">
        <v>1</v>
      </c>
      <c r="H10" s="205">
        <v>1</v>
      </c>
      <c r="I10" s="205">
        <v>1</v>
      </c>
      <c r="J10" s="205">
        <v>1</v>
      </c>
      <c r="K10" s="55">
        <v>300</v>
      </c>
      <c r="L10" s="55">
        <v>2000</v>
      </c>
      <c r="M10" s="55">
        <v>300</v>
      </c>
      <c r="N10" s="178">
        <v>3600</v>
      </c>
      <c r="O10" s="178">
        <f t="shared" si="0"/>
        <v>0.93</v>
      </c>
      <c r="P10" s="178">
        <v>4.4</v>
      </c>
    </row>
    <row r="11" spans="1:16" ht="12.75">
      <c r="A11" s="55" t="s">
        <v>65</v>
      </c>
      <c r="B11" s="55" t="s">
        <v>534</v>
      </c>
      <c r="C11" s="55">
        <v>0.21</v>
      </c>
      <c r="D11" s="55">
        <v>0.3</v>
      </c>
      <c r="E11" s="205">
        <v>1</v>
      </c>
      <c r="F11" s="205">
        <v>1</v>
      </c>
      <c r="G11" s="205">
        <v>1</v>
      </c>
      <c r="H11" s="205">
        <v>1</v>
      </c>
      <c r="I11" s="205">
        <v>1</v>
      </c>
      <c r="J11" s="205">
        <v>1</v>
      </c>
      <c r="K11" s="55">
        <v>300</v>
      </c>
      <c r="L11" s="55">
        <v>2000</v>
      </c>
      <c r="M11" s="55">
        <v>300</v>
      </c>
      <c r="N11" s="178">
        <v>3600</v>
      </c>
      <c r="O11" s="178">
        <f t="shared" si="0"/>
        <v>0.93</v>
      </c>
      <c r="P11" s="178">
        <v>4.4</v>
      </c>
    </row>
    <row r="12" spans="1:16" ht="12.75">
      <c r="A12" s="55" t="s">
        <v>66</v>
      </c>
      <c r="B12" s="55" t="s">
        <v>533</v>
      </c>
      <c r="C12" s="55">
        <v>0.21</v>
      </c>
      <c r="D12" s="55">
        <v>0.3</v>
      </c>
      <c r="E12" s="205">
        <v>1</v>
      </c>
      <c r="F12" s="205">
        <v>1</v>
      </c>
      <c r="G12" s="205">
        <v>1</v>
      </c>
      <c r="H12" s="205">
        <v>1</v>
      </c>
      <c r="I12" s="205">
        <v>1</v>
      </c>
      <c r="J12" s="205">
        <v>1</v>
      </c>
      <c r="K12" s="55">
        <v>300</v>
      </c>
      <c r="L12" s="55">
        <v>2000</v>
      </c>
      <c r="M12" s="55">
        <v>300</v>
      </c>
      <c r="N12" s="178">
        <v>3600</v>
      </c>
      <c r="O12" s="178">
        <f t="shared" si="0"/>
        <v>0.93</v>
      </c>
      <c r="P12" s="178">
        <v>4.4</v>
      </c>
    </row>
    <row r="13" spans="1:16" ht="12.75">
      <c r="A13" s="55" t="s">
        <v>67</v>
      </c>
      <c r="B13" s="55" t="s">
        <v>532</v>
      </c>
      <c r="C13" s="55">
        <v>0.21</v>
      </c>
      <c r="D13" s="55">
        <v>0.3</v>
      </c>
      <c r="E13" s="205">
        <v>1</v>
      </c>
      <c r="F13" s="205">
        <v>1</v>
      </c>
      <c r="G13" s="205">
        <v>1</v>
      </c>
      <c r="H13" s="205">
        <v>1</v>
      </c>
      <c r="I13" s="205">
        <v>1</v>
      </c>
      <c r="J13" s="205">
        <v>1</v>
      </c>
      <c r="K13" s="55">
        <v>300</v>
      </c>
      <c r="L13" s="55">
        <v>2000</v>
      </c>
      <c r="M13" s="55">
        <v>300</v>
      </c>
      <c r="N13" s="178">
        <v>3600</v>
      </c>
      <c r="O13" s="178">
        <f t="shared" si="0"/>
        <v>0.93</v>
      </c>
      <c r="P13" s="178">
        <v>4.4</v>
      </c>
    </row>
    <row r="14" spans="1:16" ht="12.75">
      <c r="A14" s="55" t="s">
        <v>68</v>
      </c>
      <c r="B14" s="55" t="s">
        <v>537</v>
      </c>
      <c r="C14" s="55">
        <v>0.21</v>
      </c>
      <c r="D14" s="55">
        <v>0.3</v>
      </c>
      <c r="E14" s="205">
        <v>1</v>
      </c>
      <c r="F14" s="205">
        <v>1</v>
      </c>
      <c r="G14" s="205">
        <v>1</v>
      </c>
      <c r="H14" s="205">
        <v>1</v>
      </c>
      <c r="I14" s="205">
        <v>1</v>
      </c>
      <c r="J14" s="205">
        <v>1</v>
      </c>
      <c r="K14" s="55">
        <v>300</v>
      </c>
      <c r="L14" s="55">
        <v>2000</v>
      </c>
      <c r="M14" s="55">
        <v>300</v>
      </c>
      <c r="N14" s="178">
        <v>3600</v>
      </c>
      <c r="O14" s="178">
        <f t="shared" si="0"/>
        <v>0.93</v>
      </c>
      <c r="P14" s="178">
        <v>4.4</v>
      </c>
    </row>
    <row r="15" spans="1:16" ht="12.75">
      <c r="A15" s="55" t="s">
        <v>69</v>
      </c>
      <c r="B15" s="55" t="s">
        <v>536</v>
      </c>
      <c r="C15" s="55">
        <v>0.21</v>
      </c>
      <c r="D15" s="55">
        <v>0.3</v>
      </c>
      <c r="E15" s="205">
        <v>1</v>
      </c>
      <c r="F15" s="205">
        <v>1</v>
      </c>
      <c r="G15" s="205">
        <v>1</v>
      </c>
      <c r="H15" s="205">
        <v>1</v>
      </c>
      <c r="I15" s="205">
        <v>1</v>
      </c>
      <c r="J15" s="205">
        <v>1</v>
      </c>
      <c r="K15" s="55">
        <v>300</v>
      </c>
      <c r="L15" s="55">
        <v>2000</v>
      </c>
      <c r="M15" s="55">
        <v>300</v>
      </c>
      <c r="N15" s="178">
        <v>3600</v>
      </c>
      <c r="O15" s="178">
        <f t="shared" si="0"/>
        <v>0.93</v>
      </c>
      <c r="P15" s="178">
        <v>4.4</v>
      </c>
    </row>
    <row r="16" spans="1:16" ht="12.75">
      <c r="A16" s="55" t="s">
        <v>552</v>
      </c>
      <c r="B16" s="55" t="s">
        <v>551</v>
      </c>
      <c r="C16" s="55">
        <v>0.21</v>
      </c>
      <c r="D16" s="55">
        <v>0.3</v>
      </c>
      <c r="E16" s="205">
        <v>1</v>
      </c>
      <c r="F16" s="205">
        <v>1</v>
      </c>
      <c r="G16" s="205">
        <v>1</v>
      </c>
      <c r="H16" s="205">
        <v>1</v>
      </c>
      <c r="I16" s="205">
        <v>1</v>
      </c>
      <c r="J16" s="205">
        <v>1</v>
      </c>
      <c r="K16" s="55">
        <v>300</v>
      </c>
      <c r="L16" s="55">
        <v>2000</v>
      </c>
      <c r="M16" s="55">
        <v>300</v>
      </c>
      <c r="N16" s="178">
        <v>3600</v>
      </c>
      <c r="O16" s="178">
        <f t="shared" si="0"/>
        <v>0.93</v>
      </c>
      <c r="P16" s="178">
        <v>4.4</v>
      </c>
    </row>
    <row r="17" spans="1:16" ht="12.75">
      <c r="A17" s="55" t="s">
        <v>70</v>
      </c>
      <c r="B17" s="55" t="s">
        <v>543</v>
      </c>
      <c r="C17" s="55">
        <v>0.21</v>
      </c>
      <c r="D17" s="55">
        <v>0.3</v>
      </c>
      <c r="E17" s="205">
        <v>1</v>
      </c>
      <c r="F17" s="205">
        <v>1</v>
      </c>
      <c r="G17" s="205">
        <v>1</v>
      </c>
      <c r="H17" s="205">
        <v>1</v>
      </c>
      <c r="I17" s="205">
        <v>1</v>
      </c>
      <c r="J17" s="205">
        <v>1</v>
      </c>
      <c r="K17" s="55">
        <v>300</v>
      </c>
      <c r="L17" s="55">
        <v>2000</v>
      </c>
      <c r="M17" s="55">
        <v>300</v>
      </c>
      <c r="N17" s="178">
        <v>3600</v>
      </c>
      <c r="O17" s="178">
        <f t="shared" si="0"/>
        <v>0.93</v>
      </c>
      <c r="P17" s="178">
        <v>4.4</v>
      </c>
    </row>
    <row r="18" spans="1:16" ht="12.75">
      <c r="A18" s="55" t="s">
        <v>71</v>
      </c>
      <c r="B18" s="55" t="s">
        <v>542</v>
      </c>
      <c r="C18" s="55">
        <v>0.21</v>
      </c>
      <c r="D18" s="55">
        <v>0.3</v>
      </c>
      <c r="E18" s="205">
        <v>1</v>
      </c>
      <c r="F18" s="205">
        <v>1</v>
      </c>
      <c r="G18" s="205">
        <v>1</v>
      </c>
      <c r="H18" s="205">
        <v>1</v>
      </c>
      <c r="I18" s="205">
        <v>1</v>
      </c>
      <c r="J18" s="205">
        <v>1</v>
      </c>
      <c r="K18" s="55">
        <v>300</v>
      </c>
      <c r="L18" s="55">
        <v>2000</v>
      </c>
      <c r="M18" s="55">
        <v>300</v>
      </c>
      <c r="N18" s="178">
        <v>3600</v>
      </c>
      <c r="O18" s="178">
        <f t="shared" si="0"/>
        <v>0.93</v>
      </c>
      <c r="P18" s="178">
        <v>4.4</v>
      </c>
    </row>
    <row r="19" spans="1:16" ht="12.75">
      <c r="A19" s="55" t="s">
        <v>546</v>
      </c>
      <c r="B19" s="55" t="s">
        <v>545</v>
      </c>
      <c r="C19" s="55">
        <v>0.21</v>
      </c>
      <c r="D19" s="55">
        <v>0.3</v>
      </c>
      <c r="E19" s="205">
        <v>1</v>
      </c>
      <c r="F19" s="205">
        <v>1</v>
      </c>
      <c r="G19" s="205">
        <v>1</v>
      </c>
      <c r="H19" s="205">
        <v>1</v>
      </c>
      <c r="I19" s="205">
        <v>1</v>
      </c>
      <c r="J19" s="205">
        <v>1</v>
      </c>
      <c r="K19" s="55">
        <v>300</v>
      </c>
      <c r="L19" s="55">
        <v>2000</v>
      </c>
      <c r="M19" s="55">
        <v>300</v>
      </c>
      <c r="N19" s="178">
        <v>3600</v>
      </c>
      <c r="O19" s="178">
        <f t="shared" si="0"/>
        <v>0.93</v>
      </c>
      <c r="P19" s="178">
        <v>4.4</v>
      </c>
    </row>
    <row r="20" spans="1:16" ht="12.75">
      <c r="A20" s="55" t="s">
        <v>548</v>
      </c>
      <c r="B20" s="55" t="s">
        <v>547</v>
      </c>
      <c r="C20" s="55">
        <v>0.21</v>
      </c>
      <c r="D20" s="55">
        <v>0.3</v>
      </c>
      <c r="E20" s="205">
        <v>1</v>
      </c>
      <c r="F20" s="205">
        <v>1</v>
      </c>
      <c r="G20" s="205">
        <v>1</v>
      </c>
      <c r="H20" s="205">
        <v>1</v>
      </c>
      <c r="I20" s="205">
        <v>1</v>
      </c>
      <c r="J20" s="205">
        <v>1</v>
      </c>
      <c r="K20" s="55">
        <v>300</v>
      </c>
      <c r="L20" s="55">
        <v>2000</v>
      </c>
      <c r="M20" s="55">
        <v>300</v>
      </c>
      <c r="N20" s="178">
        <v>3600</v>
      </c>
      <c r="O20" s="178">
        <f t="shared" si="0"/>
        <v>0.93</v>
      </c>
      <c r="P20" s="178">
        <v>4.4</v>
      </c>
    </row>
    <row r="21" spans="1:16" ht="12.75">
      <c r="A21" s="55" t="s">
        <v>72</v>
      </c>
      <c r="B21" s="55" t="s">
        <v>544</v>
      </c>
      <c r="C21" s="55">
        <v>0.21</v>
      </c>
      <c r="D21" s="55">
        <v>0.3</v>
      </c>
      <c r="E21" s="205">
        <v>1</v>
      </c>
      <c r="F21" s="205">
        <v>1</v>
      </c>
      <c r="G21" s="205">
        <v>1</v>
      </c>
      <c r="H21" s="205">
        <v>1</v>
      </c>
      <c r="I21" s="205">
        <v>1</v>
      </c>
      <c r="J21" s="205">
        <v>1</v>
      </c>
      <c r="K21" s="55">
        <v>300</v>
      </c>
      <c r="L21" s="55">
        <v>2000</v>
      </c>
      <c r="M21" s="55">
        <v>300</v>
      </c>
      <c r="N21" s="178">
        <v>3600</v>
      </c>
      <c r="O21" s="178">
        <f t="shared" si="0"/>
        <v>0.93</v>
      </c>
      <c r="P21" s="178">
        <v>4.4</v>
      </c>
    </row>
    <row r="22" spans="1:16" ht="12.75">
      <c r="A22" s="55" t="s">
        <v>73</v>
      </c>
      <c r="B22" s="55" t="s">
        <v>539</v>
      </c>
      <c r="C22" s="55">
        <v>0.21</v>
      </c>
      <c r="D22" s="55">
        <v>0.3</v>
      </c>
      <c r="E22" s="205">
        <v>1</v>
      </c>
      <c r="F22" s="205">
        <v>1</v>
      </c>
      <c r="G22" s="205">
        <v>1</v>
      </c>
      <c r="H22" s="205">
        <v>1</v>
      </c>
      <c r="I22" s="205">
        <v>1</v>
      </c>
      <c r="J22" s="205">
        <v>1</v>
      </c>
      <c r="K22" s="55">
        <v>300</v>
      </c>
      <c r="L22" s="55">
        <v>2000</v>
      </c>
      <c r="M22" s="55">
        <v>300</v>
      </c>
      <c r="N22" s="178">
        <v>3600</v>
      </c>
      <c r="O22" s="178">
        <f t="shared" si="0"/>
        <v>0.93</v>
      </c>
      <c r="P22" s="178">
        <v>4.4</v>
      </c>
    </row>
    <row r="23" spans="1:16" ht="12.75">
      <c r="A23" s="55" t="s">
        <v>74</v>
      </c>
      <c r="B23" s="55" t="s">
        <v>540</v>
      </c>
      <c r="C23" s="55">
        <v>0.21</v>
      </c>
      <c r="D23" s="55">
        <v>0.3</v>
      </c>
      <c r="E23" s="205">
        <v>1</v>
      </c>
      <c r="F23" s="205">
        <v>1</v>
      </c>
      <c r="G23" s="205">
        <v>1</v>
      </c>
      <c r="H23" s="205">
        <v>1</v>
      </c>
      <c r="I23" s="205">
        <v>1</v>
      </c>
      <c r="J23" s="205">
        <v>1</v>
      </c>
      <c r="K23" s="55">
        <v>300</v>
      </c>
      <c r="L23" s="55">
        <v>2000</v>
      </c>
      <c r="M23" s="55">
        <v>300</v>
      </c>
      <c r="N23" s="178">
        <v>3600</v>
      </c>
      <c r="O23" s="178">
        <f t="shared" si="0"/>
        <v>0.93</v>
      </c>
      <c r="P23" s="178">
        <v>4.4</v>
      </c>
    </row>
    <row r="24" spans="1:16" ht="12.75">
      <c r="A24" s="55" t="s">
        <v>75</v>
      </c>
      <c r="B24" s="55" t="s">
        <v>541</v>
      </c>
      <c r="C24" s="55">
        <v>0.21</v>
      </c>
      <c r="D24" s="55">
        <v>0.3</v>
      </c>
      <c r="E24" s="205">
        <v>1</v>
      </c>
      <c r="F24" s="205">
        <v>1</v>
      </c>
      <c r="G24" s="205">
        <v>1</v>
      </c>
      <c r="H24" s="205">
        <v>1</v>
      </c>
      <c r="I24" s="205">
        <v>1</v>
      </c>
      <c r="J24" s="205">
        <v>1</v>
      </c>
      <c r="K24" s="55">
        <v>300</v>
      </c>
      <c r="L24" s="55">
        <v>2000</v>
      </c>
      <c r="M24" s="55">
        <v>300</v>
      </c>
      <c r="N24" s="178">
        <v>3600</v>
      </c>
      <c r="O24" s="178">
        <f t="shared" si="0"/>
        <v>0.93</v>
      </c>
      <c r="P24" s="178">
        <v>4.4</v>
      </c>
    </row>
    <row r="25" spans="1:16" ht="12.75">
      <c r="A25" s="55" t="s">
        <v>550</v>
      </c>
      <c r="B25" s="55" t="s">
        <v>549</v>
      </c>
      <c r="C25" s="55">
        <v>0.21</v>
      </c>
      <c r="D25" s="55">
        <v>0.3</v>
      </c>
      <c r="E25" s="205">
        <v>1</v>
      </c>
      <c r="F25" s="205">
        <v>1</v>
      </c>
      <c r="G25" s="205">
        <v>1</v>
      </c>
      <c r="H25" s="205">
        <v>1</v>
      </c>
      <c r="I25" s="205">
        <v>1</v>
      </c>
      <c r="J25" s="205">
        <v>1</v>
      </c>
      <c r="K25" s="55">
        <v>300</v>
      </c>
      <c r="L25" s="55">
        <v>2000</v>
      </c>
      <c r="M25" s="55">
        <v>300</v>
      </c>
      <c r="N25" s="178">
        <v>3600</v>
      </c>
      <c r="O25" s="178">
        <f t="shared" si="0"/>
        <v>0.93</v>
      </c>
      <c r="P25" s="178">
        <v>4.4</v>
      </c>
    </row>
    <row r="26" spans="1:16" ht="12.75">
      <c r="A26" s="55" t="s">
        <v>76</v>
      </c>
      <c r="B26" s="55" t="s">
        <v>553</v>
      </c>
      <c r="C26" s="55">
        <v>0.33</v>
      </c>
      <c r="D26" s="55">
        <v>0.45</v>
      </c>
      <c r="E26" s="205">
        <v>1</v>
      </c>
      <c r="F26" s="205">
        <v>1</v>
      </c>
      <c r="G26" s="205">
        <v>1</v>
      </c>
      <c r="H26" s="205">
        <v>1</v>
      </c>
      <c r="I26" s="205">
        <v>1</v>
      </c>
      <c r="J26" s="205">
        <v>1</v>
      </c>
      <c r="K26" s="55">
        <v>300</v>
      </c>
      <c r="L26" s="55">
        <v>2000</v>
      </c>
      <c r="M26" s="55">
        <v>300</v>
      </c>
      <c r="N26" s="178">
        <v>3600</v>
      </c>
      <c r="O26" s="178">
        <f t="shared" si="0"/>
        <v>1.06</v>
      </c>
      <c r="P26" s="178">
        <v>3.2</v>
      </c>
    </row>
    <row r="27" spans="1:16" ht="12.75">
      <c r="A27" s="55" t="s">
        <v>77</v>
      </c>
      <c r="B27" s="55" t="s">
        <v>554</v>
      </c>
      <c r="C27" s="55">
        <v>0.33</v>
      </c>
      <c r="D27" s="55">
        <v>0.45</v>
      </c>
      <c r="E27" s="205">
        <v>1</v>
      </c>
      <c r="F27" s="205">
        <v>1</v>
      </c>
      <c r="G27" s="205">
        <v>1</v>
      </c>
      <c r="H27" s="205">
        <v>1</v>
      </c>
      <c r="I27" s="205">
        <v>1</v>
      </c>
      <c r="J27" s="205">
        <v>1</v>
      </c>
      <c r="K27" s="55">
        <v>300</v>
      </c>
      <c r="L27" s="55">
        <v>2000</v>
      </c>
      <c r="M27" s="55">
        <v>300</v>
      </c>
      <c r="N27" s="178">
        <v>3600</v>
      </c>
      <c r="O27" s="178">
        <f t="shared" si="0"/>
        <v>1.06</v>
      </c>
      <c r="P27" s="178">
        <v>3.2</v>
      </c>
    </row>
    <row r="28" spans="1:16" ht="12.75">
      <c r="A28" s="55" t="s">
        <v>78</v>
      </c>
      <c r="B28" s="55" t="s">
        <v>557</v>
      </c>
      <c r="C28" s="55">
        <v>0.33</v>
      </c>
      <c r="D28" s="55">
        <v>0.45</v>
      </c>
      <c r="E28" s="205">
        <v>1</v>
      </c>
      <c r="F28" s="205">
        <v>1</v>
      </c>
      <c r="G28" s="205">
        <v>1</v>
      </c>
      <c r="H28" s="205">
        <v>1</v>
      </c>
      <c r="I28" s="205">
        <v>1</v>
      </c>
      <c r="J28" s="205">
        <v>1</v>
      </c>
      <c r="K28" s="55">
        <v>300</v>
      </c>
      <c r="L28" s="55">
        <v>2000</v>
      </c>
      <c r="M28" s="55">
        <v>300</v>
      </c>
      <c r="N28" s="178">
        <v>3600</v>
      </c>
      <c r="O28" s="178">
        <f t="shared" si="0"/>
        <v>1.06</v>
      </c>
      <c r="P28" s="178">
        <v>3.2</v>
      </c>
    </row>
    <row r="29" spans="1:16" ht="12.75">
      <c r="A29" s="55" t="s">
        <v>79</v>
      </c>
      <c r="B29" s="55" t="s">
        <v>561</v>
      </c>
      <c r="C29" s="55">
        <v>0.33</v>
      </c>
      <c r="D29" s="55">
        <v>0.45</v>
      </c>
      <c r="E29" s="205">
        <v>1</v>
      </c>
      <c r="F29" s="205">
        <v>1</v>
      </c>
      <c r="G29" s="205">
        <v>1</v>
      </c>
      <c r="H29" s="205">
        <v>1</v>
      </c>
      <c r="I29" s="205">
        <v>1</v>
      </c>
      <c r="J29" s="205">
        <v>1</v>
      </c>
      <c r="K29" s="55">
        <v>300</v>
      </c>
      <c r="L29" s="55">
        <v>2000</v>
      </c>
      <c r="M29" s="55">
        <v>300</v>
      </c>
      <c r="N29" s="178">
        <v>3600</v>
      </c>
      <c r="O29" s="178">
        <f t="shared" si="0"/>
        <v>1.06</v>
      </c>
      <c r="P29" s="178">
        <v>3.2</v>
      </c>
    </row>
    <row r="30" spans="1:16" ht="12.75">
      <c r="A30" s="55" t="s">
        <v>80</v>
      </c>
      <c r="B30" s="55" t="s">
        <v>562</v>
      </c>
      <c r="C30" s="55">
        <v>0.33</v>
      </c>
      <c r="D30" s="55">
        <v>0.45</v>
      </c>
      <c r="E30" s="205">
        <v>1</v>
      </c>
      <c r="F30" s="205">
        <v>1</v>
      </c>
      <c r="G30" s="205">
        <v>1</v>
      </c>
      <c r="H30" s="205">
        <v>1</v>
      </c>
      <c r="I30" s="205">
        <v>1</v>
      </c>
      <c r="J30" s="205">
        <v>1</v>
      </c>
      <c r="K30" s="55">
        <v>300</v>
      </c>
      <c r="L30" s="55">
        <v>2000</v>
      </c>
      <c r="M30" s="55">
        <v>300</v>
      </c>
      <c r="N30" s="178">
        <v>3600</v>
      </c>
      <c r="O30" s="178">
        <f t="shared" si="0"/>
        <v>1.06</v>
      </c>
      <c r="P30" s="178">
        <v>3.2</v>
      </c>
    </row>
    <row r="31" spans="1:16" ht="12.75">
      <c r="A31" s="55" t="s">
        <v>81</v>
      </c>
      <c r="B31" s="55" t="s">
        <v>560</v>
      </c>
      <c r="C31" s="55">
        <v>0.33</v>
      </c>
      <c r="D31" s="55">
        <v>0.45</v>
      </c>
      <c r="E31" s="205">
        <v>1</v>
      </c>
      <c r="F31" s="205">
        <v>1</v>
      </c>
      <c r="G31" s="205">
        <v>1</v>
      </c>
      <c r="H31" s="205">
        <v>1</v>
      </c>
      <c r="I31" s="205">
        <v>1</v>
      </c>
      <c r="J31" s="205">
        <v>1</v>
      </c>
      <c r="K31" s="55">
        <v>300</v>
      </c>
      <c r="L31" s="55">
        <v>2000</v>
      </c>
      <c r="M31" s="55">
        <v>300</v>
      </c>
      <c r="N31" s="178">
        <v>3600</v>
      </c>
      <c r="O31" s="178">
        <f t="shared" si="0"/>
        <v>1.06</v>
      </c>
      <c r="P31" s="178">
        <v>3.2</v>
      </c>
    </row>
    <row r="32" spans="1:16" ht="12.75">
      <c r="A32" s="55" t="s">
        <v>82</v>
      </c>
      <c r="B32" s="55" t="s">
        <v>555</v>
      </c>
      <c r="C32" s="55">
        <v>0.33</v>
      </c>
      <c r="D32" s="55">
        <v>0.45</v>
      </c>
      <c r="E32" s="205">
        <v>1</v>
      </c>
      <c r="F32" s="205">
        <v>1</v>
      </c>
      <c r="G32" s="205">
        <v>1</v>
      </c>
      <c r="H32" s="205">
        <v>1</v>
      </c>
      <c r="I32" s="205">
        <v>1</v>
      </c>
      <c r="J32" s="205">
        <v>1</v>
      </c>
      <c r="K32" s="55">
        <v>300</v>
      </c>
      <c r="L32" s="55">
        <v>2000</v>
      </c>
      <c r="M32" s="55">
        <v>300</v>
      </c>
      <c r="N32" s="178">
        <v>3600</v>
      </c>
      <c r="O32" s="178">
        <f t="shared" si="0"/>
        <v>1.06</v>
      </c>
      <c r="P32" s="178">
        <v>3.2</v>
      </c>
    </row>
    <row r="33" spans="1:16" ht="12.75">
      <c r="A33" s="55" t="s">
        <v>83</v>
      </c>
      <c r="B33" s="55" t="s">
        <v>556</v>
      </c>
      <c r="C33" s="55">
        <v>0.33</v>
      </c>
      <c r="D33" s="55">
        <v>0.45</v>
      </c>
      <c r="E33" s="205">
        <v>1</v>
      </c>
      <c r="F33" s="205">
        <v>1</v>
      </c>
      <c r="G33" s="205">
        <v>1</v>
      </c>
      <c r="H33" s="205">
        <v>1</v>
      </c>
      <c r="I33" s="205">
        <v>1</v>
      </c>
      <c r="J33" s="205">
        <v>1</v>
      </c>
      <c r="K33" s="178">
        <v>300</v>
      </c>
      <c r="L33" s="178">
        <v>2000</v>
      </c>
      <c r="M33" s="178">
        <v>300</v>
      </c>
      <c r="N33" s="178">
        <v>3600</v>
      </c>
      <c r="O33" s="178">
        <f t="shared" si="0"/>
        <v>1.06</v>
      </c>
      <c r="P33" s="178">
        <v>3.2</v>
      </c>
    </row>
    <row r="34" spans="1:16" ht="12.75">
      <c r="A34" s="55" t="s">
        <v>84</v>
      </c>
      <c r="B34" s="55" t="s">
        <v>565</v>
      </c>
      <c r="C34" s="55">
        <v>0.33</v>
      </c>
      <c r="D34" s="55">
        <v>0.45</v>
      </c>
      <c r="E34" s="205">
        <v>1</v>
      </c>
      <c r="F34" s="205">
        <v>1</v>
      </c>
      <c r="G34" s="205">
        <v>1</v>
      </c>
      <c r="H34" s="205">
        <v>1</v>
      </c>
      <c r="I34" s="205">
        <v>1</v>
      </c>
      <c r="J34" s="205">
        <v>1</v>
      </c>
      <c r="K34" s="178">
        <v>300</v>
      </c>
      <c r="L34" s="178">
        <v>2000</v>
      </c>
      <c r="M34" s="178">
        <v>300</v>
      </c>
      <c r="N34" s="178">
        <v>3600</v>
      </c>
      <c r="O34" s="178">
        <f aca="true" t="shared" si="1" ref="O34:O65">ROUNDUP(P34*C34,2)</f>
        <v>1.06</v>
      </c>
      <c r="P34" s="178">
        <v>3.2</v>
      </c>
    </row>
    <row r="35" spans="1:16" ht="12.75">
      <c r="A35" s="55" t="s">
        <v>85</v>
      </c>
      <c r="B35" s="55" t="s">
        <v>564</v>
      </c>
      <c r="C35" s="55">
        <v>0.33</v>
      </c>
      <c r="D35" s="55">
        <v>0.45</v>
      </c>
      <c r="E35" s="205">
        <v>1</v>
      </c>
      <c r="F35" s="205">
        <v>1</v>
      </c>
      <c r="G35" s="205">
        <v>1</v>
      </c>
      <c r="H35" s="205">
        <v>1</v>
      </c>
      <c r="I35" s="205">
        <v>1</v>
      </c>
      <c r="J35" s="205">
        <v>1</v>
      </c>
      <c r="K35" s="178">
        <v>300</v>
      </c>
      <c r="L35" s="178">
        <v>2000</v>
      </c>
      <c r="M35" s="178">
        <v>300</v>
      </c>
      <c r="N35" s="178">
        <v>3600</v>
      </c>
      <c r="O35" s="178">
        <f t="shared" si="1"/>
        <v>1.06</v>
      </c>
      <c r="P35" s="178">
        <v>3.2</v>
      </c>
    </row>
    <row r="36" spans="1:16" ht="12.75">
      <c r="A36" s="55" t="s">
        <v>570</v>
      </c>
      <c r="B36" s="55" t="s">
        <v>569</v>
      </c>
      <c r="C36" s="55">
        <v>0.33</v>
      </c>
      <c r="D36" s="55">
        <v>0.45</v>
      </c>
      <c r="E36" s="205">
        <v>1</v>
      </c>
      <c r="F36" s="205">
        <v>1</v>
      </c>
      <c r="G36" s="205">
        <v>1</v>
      </c>
      <c r="H36" s="205">
        <v>1</v>
      </c>
      <c r="I36" s="205">
        <v>1</v>
      </c>
      <c r="J36" s="205">
        <v>1</v>
      </c>
      <c r="K36" s="178">
        <v>300</v>
      </c>
      <c r="L36" s="178">
        <v>2000</v>
      </c>
      <c r="M36" s="178">
        <v>300</v>
      </c>
      <c r="N36" s="178">
        <v>3600</v>
      </c>
      <c r="O36" s="178">
        <f t="shared" si="1"/>
        <v>1.06</v>
      </c>
      <c r="P36" s="178">
        <v>3.2</v>
      </c>
    </row>
    <row r="37" spans="1:16" ht="12.75">
      <c r="A37" s="55" t="s">
        <v>86</v>
      </c>
      <c r="B37" s="55" t="s">
        <v>566</v>
      </c>
      <c r="C37" s="55">
        <v>0.33</v>
      </c>
      <c r="D37" s="55">
        <v>0.45</v>
      </c>
      <c r="E37" s="205">
        <v>1</v>
      </c>
      <c r="F37" s="205">
        <v>1</v>
      </c>
      <c r="G37" s="205">
        <v>1</v>
      </c>
      <c r="H37" s="205">
        <v>1</v>
      </c>
      <c r="I37" s="205">
        <v>1</v>
      </c>
      <c r="J37" s="205">
        <v>1</v>
      </c>
      <c r="K37" s="178">
        <v>300</v>
      </c>
      <c r="L37" s="178">
        <v>2000</v>
      </c>
      <c r="M37" s="178">
        <v>300</v>
      </c>
      <c r="N37" s="178">
        <v>3600</v>
      </c>
      <c r="O37" s="178">
        <f t="shared" si="1"/>
        <v>1.06</v>
      </c>
      <c r="P37" s="178">
        <v>3.2</v>
      </c>
    </row>
    <row r="38" spans="1:16" ht="12.75">
      <c r="A38" s="55" t="s">
        <v>87</v>
      </c>
      <c r="B38" s="55" t="s">
        <v>567</v>
      </c>
      <c r="C38" s="55">
        <v>0.33</v>
      </c>
      <c r="D38" s="55">
        <v>0.45</v>
      </c>
      <c r="E38" s="205">
        <v>1</v>
      </c>
      <c r="F38" s="205">
        <v>1</v>
      </c>
      <c r="G38" s="205">
        <v>1</v>
      </c>
      <c r="H38" s="205">
        <v>1</v>
      </c>
      <c r="I38" s="205">
        <v>1</v>
      </c>
      <c r="J38" s="205">
        <v>1</v>
      </c>
      <c r="K38" s="178">
        <v>300</v>
      </c>
      <c r="L38" s="178">
        <v>2000</v>
      </c>
      <c r="M38" s="178">
        <v>300</v>
      </c>
      <c r="N38" s="178">
        <v>3600</v>
      </c>
      <c r="O38" s="178">
        <f t="shared" si="1"/>
        <v>1.06</v>
      </c>
      <c r="P38" s="178">
        <v>3.2</v>
      </c>
    </row>
    <row r="39" spans="1:16" ht="12.75">
      <c r="A39" s="55" t="s">
        <v>88</v>
      </c>
      <c r="B39" s="55" t="s">
        <v>568</v>
      </c>
      <c r="C39" s="55">
        <v>0.33</v>
      </c>
      <c r="D39" s="55">
        <v>0.45</v>
      </c>
      <c r="E39" s="205">
        <v>1</v>
      </c>
      <c r="F39" s="205">
        <v>1</v>
      </c>
      <c r="G39" s="205">
        <v>1</v>
      </c>
      <c r="H39" s="205">
        <v>1</v>
      </c>
      <c r="I39" s="205">
        <v>1</v>
      </c>
      <c r="J39" s="205">
        <v>1</v>
      </c>
      <c r="K39" s="178">
        <v>300</v>
      </c>
      <c r="L39" s="178">
        <v>2000</v>
      </c>
      <c r="M39" s="178">
        <v>300</v>
      </c>
      <c r="N39" s="178">
        <v>3600</v>
      </c>
      <c r="O39" s="178">
        <f t="shared" si="1"/>
        <v>1.06</v>
      </c>
      <c r="P39" s="178">
        <v>3.2</v>
      </c>
    </row>
    <row r="40" spans="1:16" ht="12.75">
      <c r="A40" s="55" t="s">
        <v>89</v>
      </c>
      <c r="B40" s="55" t="s">
        <v>563</v>
      </c>
      <c r="C40" s="55">
        <v>0.33</v>
      </c>
      <c r="D40" s="55">
        <v>0.45</v>
      </c>
      <c r="E40" s="205">
        <v>1</v>
      </c>
      <c r="F40" s="205">
        <v>1</v>
      </c>
      <c r="G40" s="205">
        <v>1</v>
      </c>
      <c r="H40" s="205">
        <v>1</v>
      </c>
      <c r="I40" s="205">
        <v>1</v>
      </c>
      <c r="J40" s="205">
        <v>1</v>
      </c>
      <c r="K40" s="178">
        <v>300</v>
      </c>
      <c r="L40" s="178">
        <v>2000</v>
      </c>
      <c r="M40" s="178">
        <v>300</v>
      </c>
      <c r="N40" s="178">
        <v>3600</v>
      </c>
      <c r="O40" s="178">
        <f t="shared" si="1"/>
        <v>1.06</v>
      </c>
      <c r="P40" s="178">
        <v>3.2</v>
      </c>
    </row>
    <row r="41" spans="1:16" ht="12.75">
      <c r="A41" s="55" t="s">
        <v>90</v>
      </c>
      <c r="B41" s="55" t="s">
        <v>558</v>
      </c>
      <c r="C41" s="55">
        <v>0.33</v>
      </c>
      <c r="D41" s="55">
        <v>0.45</v>
      </c>
      <c r="E41" s="205">
        <v>1</v>
      </c>
      <c r="F41" s="205">
        <v>1</v>
      </c>
      <c r="G41" s="205">
        <v>1</v>
      </c>
      <c r="H41" s="205">
        <v>1</v>
      </c>
      <c r="I41" s="205">
        <v>1</v>
      </c>
      <c r="J41" s="205">
        <v>1</v>
      </c>
      <c r="K41" s="178">
        <v>300</v>
      </c>
      <c r="L41" s="178">
        <v>2000</v>
      </c>
      <c r="M41" s="178">
        <v>300</v>
      </c>
      <c r="N41" s="178">
        <v>3600</v>
      </c>
      <c r="O41" s="178">
        <f t="shared" si="1"/>
        <v>1.06</v>
      </c>
      <c r="P41" s="178">
        <v>3.2</v>
      </c>
    </row>
    <row r="42" spans="1:16" ht="12.75">
      <c r="A42" s="55" t="s">
        <v>91</v>
      </c>
      <c r="B42" s="55" t="s">
        <v>559</v>
      </c>
      <c r="C42" s="55">
        <v>0.33</v>
      </c>
      <c r="D42" s="55">
        <v>0.45</v>
      </c>
      <c r="E42" s="205">
        <v>1</v>
      </c>
      <c r="F42" s="205">
        <v>1</v>
      </c>
      <c r="G42" s="205">
        <v>1</v>
      </c>
      <c r="H42" s="205">
        <v>1</v>
      </c>
      <c r="I42" s="205">
        <v>1</v>
      </c>
      <c r="J42" s="205">
        <v>1</v>
      </c>
      <c r="K42" s="178">
        <v>300</v>
      </c>
      <c r="L42" s="178">
        <v>2000</v>
      </c>
      <c r="M42" s="178">
        <v>300</v>
      </c>
      <c r="N42" s="178">
        <v>3600</v>
      </c>
      <c r="O42" s="178">
        <f t="shared" si="1"/>
        <v>1.06</v>
      </c>
      <c r="P42" s="178">
        <v>3.2</v>
      </c>
    </row>
    <row r="43" spans="1:16" ht="12.75">
      <c r="A43" s="55" t="s">
        <v>572</v>
      </c>
      <c r="B43" s="55" t="s">
        <v>571</v>
      </c>
      <c r="C43" s="55">
        <v>0.33</v>
      </c>
      <c r="D43" s="55">
        <v>0.45</v>
      </c>
      <c r="E43" s="205">
        <v>1</v>
      </c>
      <c r="F43" s="205">
        <v>1</v>
      </c>
      <c r="G43" s="205">
        <v>1</v>
      </c>
      <c r="H43" s="205">
        <v>1</v>
      </c>
      <c r="I43" s="205">
        <v>1</v>
      </c>
      <c r="J43" s="205">
        <v>1</v>
      </c>
      <c r="K43" s="178">
        <v>300</v>
      </c>
      <c r="L43" s="178">
        <v>2000</v>
      </c>
      <c r="M43" s="178">
        <v>300</v>
      </c>
      <c r="N43" s="178">
        <v>3600</v>
      </c>
      <c r="O43" s="178">
        <f t="shared" si="1"/>
        <v>1.06</v>
      </c>
      <c r="P43" s="178">
        <v>3.2</v>
      </c>
    </row>
    <row r="44" spans="1:16" ht="12.75">
      <c r="A44" s="55" t="s">
        <v>441</v>
      </c>
      <c r="B44" s="55" t="s">
        <v>440</v>
      </c>
      <c r="C44" s="55">
        <v>0.105</v>
      </c>
      <c r="D44" s="55">
        <v>0.15</v>
      </c>
      <c r="E44" s="205">
        <v>1</v>
      </c>
      <c r="F44" s="205">
        <v>1</v>
      </c>
      <c r="G44" s="205">
        <v>1</v>
      </c>
      <c r="H44" s="205">
        <v>1</v>
      </c>
      <c r="I44" s="205">
        <v>1</v>
      </c>
      <c r="J44" s="205">
        <v>1</v>
      </c>
      <c r="K44" s="178">
        <v>300</v>
      </c>
      <c r="L44" s="178">
        <v>2000</v>
      </c>
      <c r="M44" s="178">
        <v>300</v>
      </c>
      <c r="N44" s="178">
        <v>5000</v>
      </c>
      <c r="O44" s="178">
        <f t="shared" si="1"/>
        <v>0.63</v>
      </c>
      <c r="P44" s="178">
        <v>6</v>
      </c>
    </row>
    <row r="45" spans="1:16" ht="12.75">
      <c r="A45" s="55" t="s">
        <v>443</v>
      </c>
      <c r="B45" s="55" t="s">
        <v>442</v>
      </c>
      <c r="C45" s="55">
        <v>0.28</v>
      </c>
      <c r="D45" s="55">
        <v>0.44</v>
      </c>
      <c r="E45" s="205">
        <v>1</v>
      </c>
      <c r="F45" s="205">
        <v>1</v>
      </c>
      <c r="G45" s="205">
        <v>1</v>
      </c>
      <c r="H45" s="205">
        <v>1</v>
      </c>
      <c r="I45" s="205">
        <v>1</v>
      </c>
      <c r="J45" s="205">
        <v>1</v>
      </c>
      <c r="K45" s="178">
        <v>300</v>
      </c>
      <c r="L45" s="178">
        <v>2000</v>
      </c>
      <c r="M45" s="178">
        <v>300</v>
      </c>
      <c r="N45" s="178">
        <v>3600</v>
      </c>
      <c r="O45" s="178">
        <f t="shared" si="1"/>
        <v>0.9</v>
      </c>
      <c r="P45" s="178">
        <v>3.2</v>
      </c>
    </row>
    <row r="46" spans="1:16" ht="12.75">
      <c r="A46" s="55" t="s">
        <v>445</v>
      </c>
      <c r="B46" s="55" t="s">
        <v>444</v>
      </c>
      <c r="C46" s="55">
        <v>0.28</v>
      </c>
      <c r="D46" s="55">
        <v>0.44</v>
      </c>
      <c r="E46" s="205">
        <v>1</v>
      </c>
      <c r="F46" s="205">
        <v>1</v>
      </c>
      <c r="G46" s="205">
        <v>1</v>
      </c>
      <c r="H46" s="205">
        <v>1</v>
      </c>
      <c r="I46" s="205">
        <v>1</v>
      </c>
      <c r="J46" s="205">
        <v>1</v>
      </c>
      <c r="K46" s="178">
        <v>300</v>
      </c>
      <c r="L46" s="178">
        <v>2000</v>
      </c>
      <c r="M46" s="178">
        <v>300</v>
      </c>
      <c r="N46" s="178">
        <v>3600</v>
      </c>
      <c r="O46" s="178">
        <f t="shared" si="1"/>
        <v>0.9</v>
      </c>
      <c r="P46" s="178">
        <v>3.2</v>
      </c>
    </row>
    <row r="47" spans="1:16" ht="12.75">
      <c r="A47" s="254" t="s">
        <v>683</v>
      </c>
      <c r="B47" s="254" t="s">
        <v>684</v>
      </c>
      <c r="C47" s="55">
        <v>0.19</v>
      </c>
      <c r="D47" s="55">
        <v>0.38</v>
      </c>
      <c r="E47" s="205">
        <v>1</v>
      </c>
      <c r="F47" s="205">
        <v>1</v>
      </c>
      <c r="G47" s="205">
        <v>1</v>
      </c>
      <c r="H47" s="205">
        <v>1</v>
      </c>
      <c r="I47" s="205">
        <v>1</v>
      </c>
      <c r="J47" s="205">
        <v>1</v>
      </c>
      <c r="K47" s="178">
        <v>300</v>
      </c>
      <c r="L47" s="178">
        <v>2000</v>
      </c>
      <c r="M47" s="178">
        <v>300</v>
      </c>
      <c r="N47" s="178">
        <v>3600</v>
      </c>
      <c r="O47" s="178">
        <f t="shared" si="1"/>
        <v>0.84</v>
      </c>
      <c r="P47" s="178">
        <v>4.4</v>
      </c>
    </row>
    <row r="48" spans="1:16" ht="12.75">
      <c r="A48" s="254" t="s">
        <v>685</v>
      </c>
      <c r="B48" s="254" t="s">
        <v>686</v>
      </c>
      <c r="C48" s="55">
        <v>0.19</v>
      </c>
      <c r="D48" s="55">
        <v>0.38</v>
      </c>
      <c r="E48" s="205">
        <v>1</v>
      </c>
      <c r="F48" s="205">
        <v>1</v>
      </c>
      <c r="G48" s="205">
        <v>1</v>
      </c>
      <c r="H48" s="205">
        <v>1</v>
      </c>
      <c r="I48" s="205">
        <v>1</v>
      </c>
      <c r="J48" s="205">
        <v>1</v>
      </c>
      <c r="K48" s="178">
        <v>300</v>
      </c>
      <c r="L48" s="178">
        <v>2000</v>
      </c>
      <c r="M48" s="178">
        <v>300</v>
      </c>
      <c r="N48" s="178">
        <v>3600</v>
      </c>
      <c r="O48" s="178">
        <f t="shared" si="1"/>
        <v>0.84</v>
      </c>
      <c r="P48" s="178">
        <v>4.4</v>
      </c>
    </row>
    <row r="49" spans="1:16" ht="12.75">
      <c r="A49" s="254" t="s">
        <v>687</v>
      </c>
      <c r="B49" s="254" t="s">
        <v>688</v>
      </c>
      <c r="C49" s="55">
        <v>0.19</v>
      </c>
      <c r="D49" s="55">
        <v>0.38</v>
      </c>
      <c r="E49" s="205">
        <v>1</v>
      </c>
      <c r="F49" s="205">
        <v>1</v>
      </c>
      <c r="G49" s="205">
        <v>1</v>
      </c>
      <c r="H49" s="205">
        <v>1</v>
      </c>
      <c r="I49" s="205">
        <v>1</v>
      </c>
      <c r="J49" s="205">
        <v>1</v>
      </c>
      <c r="K49" s="178">
        <v>300</v>
      </c>
      <c r="L49" s="178">
        <v>2000</v>
      </c>
      <c r="M49" s="178">
        <v>300</v>
      </c>
      <c r="N49" s="178">
        <v>3600</v>
      </c>
      <c r="O49" s="178">
        <f t="shared" si="1"/>
        <v>0.84</v>
      </c>
      <c r="P49" s="178">
        <v>4.4</v>
      </c>
    </row>
    <row r="50" spans="1:31" s="178" customFormat="1" ht="12.75">
      <c r="A50" s="254" t="s">
        <v>689</v>
      </c>
      <c r="B50" s="254" t="s">
        <v>690</v>
      </c>
      <c r="C50" s="55">
        <v>0.19</v>
      </c>
      <c r="D50" s="55">
        <v>0.38</v>
      </c>
      <c r="E50" s="205">
        <v>1</v>
      </c>
      <c r="F50" s="205">
        <v>1</v>
      </c>
      <c r="G50" s="205">
        <v>1</v>
      </c>
      <c r="H50" s="205">
        <v>1</v>
      </c>
      <c r="I50" s="205">
        <v>1</v>
      </c>
      <c r="J50" s="205">
        <v>1</v>
      </c>
      <c r="K50" s="178">
        <v>300</v>
      </c>
      <c r="L50" s="178">
        <v>2000</v>
      </c>
      <c r="M50" s="178">
        <v>300</v>
      </c>
      <c r="N50" s="178">
        <v>3600</v>
      </c>
      <c r="O50" s="178">
        <f t="shared" si="1"/>
        <v>0.84</v>
      </c>
      <c r="P50" s="178">
        <v>4.4</v>
      </c>
      <c r="AC50" s="59"/>
      <c r="AD50" s="59"/>
      <c r="AE50" s="59"/>
    </row>
    <row r="51" spans="1:31" s="178" customFormat="1" ht="12.75">
      <c r="A51" s="254" t="s">
        <v>691</v>
      </c>
      <c r="B51" s="254" t="s">
        <v>692</v>
      </c>
      <c r="C51" s="55">
        <v>0.19</v>
      </c>
      <c r="D51" s="55">
        <v>0.38</v>
      </c>
      <c r="E51" s="205">
        <v>1</v>
      </c>
      <c r="F51" s="205">
        <v>1</v>
      </c>
      <c r="G51" s="205">
        <v>1</v>
      </c>
      <c r="H51" s="205">
        <v>1</v>
      </c>
      <c r="I51" s="205">
        <v>1</v>
      </c>
      <c r="J51" s="205">
        <v>1</v>
      </c>
      <c r="K51" s="178">
        <v>300</v>
      </c>
      <c r="L51" s="178">
        <v>2000</v>
      </c>
      <c r="M51" s="178">
        <v>300</v>
      </c>
      <c r="N51" s="178">
        <v>3600</v>
      </c>
      <c r="O51" s="178">
        <f t="shared" si="1"/>
        <v>0.84</v>
      </c>
      <c r="P51" s="178">
        <v>4.4</v>
      </c>
      <c r="AC51" s="59"/>
      <c r="AD51" s="59"/>
      <c r="AE51" s="59"/>
    </row>
    <row r="52" spans="1:31" s="178" customFormat="1" ht="12.75">
      <c r="A52" s="254" t="s">
        <v>693</v>
      </c>
      <c r="B52" s="254" t="s">
        <v>694</v>
      </c>
      <c r="C52" s="55">
        <v>0.19</v>
      </c>
      <c r="D52" s="55">
        <v>0.38</v>
      </c>
      <c r="E52" s="205">
        <v>1</v>
      </c>
      <c r="F52" s="205">
        <v>1</v>
      </c>
      <c r="G52" s="205">
        <v>1</v>
      </c>
      <c r="H52" s="205">
        <v>1</v>
      </c>
      <c r="I52" s="205">
        <v>1</v>
      </c>
      <c r="J52" s="205">
        <v>1</v>
      </c>
      <c r="K52" s="178">
        <v>300</v>
      </c>
      <c r="L52" s="178">
        <v>2000</v>
      </c>
      <c r="M52" s="178">
        <v>300</v>
      </c>
      <c r="N52" s="178">
        <v>3600</v>
      </c>
      <c r="O52" s="178">
        <f t="shared" si="1"/>
        <v>0.84</v>
      </c>
      <c r="P52" s="178">
        <v>4.4</v>
      </c>
      <c r="AC52" s="59"/>
      <c r="AD52" s="59"/>
      <c r="AE52" s="59"/>
    </row>
    <row r="53" spans="1:31" s="178" customFormat="1" ht="12.75">
      <c r="A53" s="254" t="s">
        <v>695</v>
      </c>
      <c r="B53" s="254" t="s">
        <v>696</v>
      </c>
      <c r="C53" s="55">
        <v>0.19</v>
      </c>
      <c r="D53" s="55">
        <v>0.38</v>
      </c>
      <c r="E53" s="205">
        <v>1</v>
      </c>
      <c r="F53" s="205">
        <v>1</v>
      </c>
      <c r="G53" s="205">
        <v>1</v>
      </c>
      <c r="H53" s="205">
        <v>1</v>
      </c>
      <c r="I53" s="205">
        <v>1</v>
      </c>
      <c r="J53" s="205">
        <v>1</v>
      </c>
      <c r="K53" s="178">
        <v>300</v>
      </c>
      <c r="L53" s="178">
        <v>2000</v>
      </c>
      <c r="M53" s="178">
        <v>300</v>
      </c>
      <c r="N53" s="178">
        <v>3600</v>
      </c>
      <c r="O53" s="178">
        <f t="shared" si="1"/>
        <v>0.84</v>
      </c>
      <c r="P53" s="178">
        <v>4.4</v>
      </c>
      <c r="AC53" s="59"/>
      <c r="AD53" s="59"/>
      <c r="AE53" s="59"/>
    </row>
    <row r="54" spans="1:31" s="178" customFormat="1" ht="12.75">
      <c r="A54" s="254" t="s">
        <v>697</v>
      </c>
      <c r="B54" s="254" t="s">
        <v>698</v>
      </c>
      <c r="C54" s="55">
        <v>0.19</v>
      </c>
      <c r="D54" s="55">
        <v>0.38</v>
      </c>
      <c r="E54" s="205">
        <v>1</v>
      </c>
      <c r="F54" s="205">
        <v>1</v>
      </c>
      <c r="G54" s="205">
        <v>1</v>
      </c>
      <c r="H54" s="205">
        <v>1</v>
      </c>
      <c r="I54" s="205">
        <v>1</v>
      </c>
      <c r="J54" s="205">
        <v>1</v>
      </c>
      <c r="K54" s="178">
        <v>300</v>
      </c>
      <c r="L54" s="178">
        <v>2000</v>
      </c>
      <c r="M54" s="178">
        <v>300</v>
      </c>
      <c r="N54" s="178">
        <v>3600</v>
      </c>
      <c r="O54" s="178">
        <f t="shared" si="1"/>
        <v>0.84</v>
      </c>
      <c r="P54" s="178">
        <v>4.4</v>
      </c>
      <c r="AC54" s="59"/>
      <c r="AD54" s="59"/>
      <c r="AE54" s="59"/>
    </row>
    <row r="55" spans="1:31" s="178" customFormat="1" ht="12.75">
      <c r="A55" s="254" t="s">
        <v>699</v>
      </c>
      <c r="B55" s="254" t="s">
        <v>700</v>
      </c>
      <c r="C55" s="55">
        <v>0.19</v>
      </c>
      <c r="D55" s="55">
        <v>0.38</v>
      </c>
      <c r="E55" s="205">
        <v>1</v>
      </c>
      <c r="F55" s="205">
        <v>1</v>
      </c>
      <c r="G55" s="205">
        <v>1</v>
      </c>
      <c r="H55" s="205">
        <v>1</v>
      </c>
      <c r="I55" s="205">
        <v>1</v>
      </c>
      <c r="J55" s="205">
        <v>1</v>
      </c>
      <c r="K55" s="178">
        <v>300</v>
      </c>
      <c r="L55" s="178">
        <v>2000</v>
      </c>
      <c r="M55" s="178">
        <v>300</v>
      </c>
      <c r="N55" s="178">
        <v>3600</v>
      </c>
      <c r="O55" s="178">
        <f t="shared" si="1"/>
        <v>0.84</v>
      </c>
      <c r="P55" s="178">
        <v>4.4</v>
      </c>
      <c r="AC55" s="59"/>
      <c r="AD55" s="59"/>
      <c r="AE55" s="59"/>
    </row>
    <row r="56" spans="1:31" s="178" customFormat="1" ht="12.75">
      <c r="A56" s="254" t="s">
        <v>701</v>
      </c>
      <c r="B56" s="254" t="s">
        <v>702</v>
      </c>
      <c r="C56" s="55">
        <v>0.19</v>
      </c>
      <c r="D56" s="55">
        <v>0.38</v>
      </c>
      <c r="E56" s="205">
        <v>1</v>
      </c>
      <c r="F56" s="205">
        <v>1</v>
      </c>
      <c r="G56" s="205">
        <v>1</v>
      </c>
      <c r="H56" s="205">
        <v>1</v>
      </c>
      <c r="I56" s="205">
        <v>1</v>
      </c>
      <c r="J56" s="205">
        <v>1</v>
      </c>
      <c r="K56" s="178">
        <v>300</v>
      </c>
      <c r="L56" s="178">
        <v>2000</v>
      </c>
      <c r="M56" s="178">
        <v>300</v>
      </c>
      <c r="N56" s="178">
        <v>3600</v>
      </c>
      <c r="O56" s="178">
        <f t="shared" si="1"/>
        <v>0.84</v>
      </c>
      <c r="P56" s="178">
        <v>4.4</v>
      </c>
      <c r="AC56" s="59"/>
      <c r="AD56" s="59"/>
      <c r="AE56" s="59"/>
    </row>
    <row r="57" spans="1:31" s="178" customFormat="1" ht="12.75">
      <c r="A57" s="254" t="s">
        <v>703</v>
      </c>
      <c r="B57" s="254" t="s">
        <v>704</v>
      </c>
      <c r="C57" s="55">
        <v>0.19</v>
      </c>
      <c r="D57" s="55">
        <v>0.38</v>
      </c>
      <c r="E57" s="205">
        <v>1</v>
      </c>
      <c r="F57" s="205">
        <v>1</v>
      </c>
      <c r="G57" s="205">
        <v>1</v>
      </c>
      <c r="H57" s="205">
        <v>1</v>
      </c>
      <c r="I57" s="205">
        <v>1</v>
      </c>
      <c r="J57" s="205">
        <v>1</v>
      </c>
      <c r="K57" s="178">
        <v>300</v>
      </c>
      <c r="L57" s="178">
        <v>2000</v>
      </c>
      <c r="M57" s="178">
        <v>300</v>
      </c>
      <c r="N57" s="178">
        <v>3600</v>
      </c>
      <c r="O57" s="178">
        <f t="shared" si="1"/>
        <v>0.84</v>
      </c>
      <c r="P57" s="178">
        <v>4.4</v>
      </c>
      <c r="AC57" s="59"/>
      <c r="AD57" s="59"/>
      <c r="AE57" s="59"/>
    </row>
    <row r="58" spans="1:31" s="178" customFormat="1" ht="12.75">
      <c r="A58" s="254" t="s">
        <v>705</v>
      </c>
      <c r="B58" s="254" t="s">
        <v>706</v>
      </c>
      <c r="C58" s="55">
        <v>0.19</v>
      </c>
      <c r="D58" s="55">
        <v>0.38</v>
      </c>
      <c r="E58" s="205">
        <v>1</v>
      </c>
      <c r="F58" s="205">
        <v>1</v>
      </c>
      <c r="G58" s="205">
        <v>1</v>
      </c>
      <c r="H58" s="205">
        <v>1</v>
      </c>
      <c r="I58" s="205">
        <v>1</v>
      </c>
      <c r="J58" s="205">
        <v>1</v>
      </c>
      <c r="K58" s="178">
        <v>300</v>
      </c>
      <c r="L58" s="178">
        <v>2000</v>
      </c>
      <c r="M58" s="178">
        <v>300</v>
      </c>
      <c r="N58" s="178">
        <v>3600</v>
      </c>
      <c r="O58" s="178">
        <f t="shared" si="1"/>
        <v>0.84</v>
      </c>
      <c r="P58" s="178">
        <v>4.4</v>
      </c>
      <c r="AC58" s="59"/>
      <c r="AD58" s="59"/>
      <c r="AE58" s="59"/>
    </row>
    <row r="59" spans="1:16" ht="12.75">
      <c r="A59" s="254" t="s">
        <v>707</v>
      </c>
      <c r="B59" s="254" t="s">
        <v>708</v>
      </c>
      <c r="C59" s="55">
        <v>0.19</v>
      </c>
      <c r="D59" s="55">
        <v>0.38</v>
      </c>
      <c r="E59" s="205">
        <v>1</v>
      </c>
      <c r="F59" s="205">
        <v>1</v>
      </c>
      <c r="G59" s="205">
        <v>1</v>
      </c>
      <c r="H59" s="205">
        <v>1</v>
      </c>
      <c r="I59" s="205">
        <v>1</v>
      </c>
      <c r="J59" s="205">
        <v>1</v>
      </c>
      <c r="K59" s="178">
        <v>300</v>
      </c>
      <c r="L59" s="178">
        <v>2000</v>
      </c>
      <c r="M59" s="178">
        <v>300</v>
      </c>
      <c r="N59" s="178">
        <v>3600</v>
      </c>
      <c r="O59" s="178">
        <f t="shared" si="1"/>
        <v>0.84</v>
      </c>
      <c r="P59" s="178">
        <v>4.4</v>
      </c>
    </row>
    <row r="60" spans="1:16" ht="12.75">
      <c r="A60" s="254" t="s">
        <v>709</v>
      </c>
      <c r="B60" s="254" t="s">
        <v>710</v>
      </c>
      <c r="C60" s="55">
        <v>0.19</v>
      </c>
      <c r="D60" s="55">
        <v>0.38</v>
      </c>
      <c r="E60" s="205">
        <v>1</v>
      </c>
      <c r="F60" s="205">
        <v>1</v>
      </c>
      <c r="G60" s="205">
        <v>1</v>
      </c>
      <c r="H60" s="205">
        <v>1</v>
      </c>
      <c r="I60" s="205">
        <v>1</v>
      </c>
      <c r="J60" s="205">
        <v>1</v>
      </c>
      <c r="K60" s="178">
        <v>300</v>
      </c>
      <c r="L60" s="178">
        <v>2000</v>
      </c>
      <c r="M60" s="178">
        <v>300</v>
      </c>
      <c r="N60" s="178">
        <v>3600</v>
      </c>
      <c r="O60" s="178">
        <f t="shared" si="1"/>
        <v>0.84</v>
      </c>
      <c r="P60" s="178">
        <v>4.4</v>
      </c>
    </row>
    <row r="61" spans="1:16" ht="12.75">
      <c r="A61" s="254" t="s">
        <v>711</v>
      </c>
      <c r="B61" s="254" t="s">
        <v>712</v>
      </c>
      <c r="C61" s="55">
        <v>0.19</v>
      </c>
      <c r="D61" s="55">
        <v>0.38</v>
      </c>
      <c r="E61" s="205">
        <v>1</v>
      </c>
      <c r="F61" s="205">
        <v>1</v>
      </c>
      <c r="G61" s="205">
        <v>1</v>
      </c>
      <c r="H61" s="205">
        <v>1</v>
      </c>
      <c r="I61" s="205">
        <v>1</v>
      </c>
      <c r="J61" s="205">
        <v>1</v>
      </c>
      <c r="K61" s="178">
        <v>300</v>
      </c>
      <c r="L61" s="178">
        <v>2000</v>
      </c>
      <c r="M61" s="178">
        <v>300</v>
      </c>
      <c r="N61" s="178">
        <v>3600</v>
      </c>
      <c r="O61" s="178">
        <f t="shared" si="1"/>
        <v>0.84</v>
      </c>
      <c r="P61" s="178">
        <v>4.4</v>
      </c>
    </row>
    <row r="62" spans="1:16" ht="12.75">
      <c r="A62" s="254" t="s">
        <v>713</v>
      </c>
      <c r="B62" s="254" t="s">
        <v>714</v>
      </c>
      <c r="C62" s="55">
        <v>0.19</v>
      </c>
      <c r="D62" s="55">
        <v>0.38</v>
      </c>
      <c r="E62" s="205">
        <v>1</v>
      </c>
      <c r="F62" s="205">
        <v>1</v>
      </c>
      <c r="G62" s="205">
        <v>1</v>
      </c>
      <c r="H62" s="205">
        <v>1</v>
      </c>
      <c r="I62" s="205">
        <v>1</v>
      </c>
      <c r="J62" s="205">
        <v>1</v>
      </c>
      <c r="K62" s="178">
        <v>300</v>
      </c>
      <c r="L62" s="178">
        <v>2000</v>
      </c>
      <c r="M62" s="178">
        <v>300</v>
      </c>
      <c r="N62" s="178">
        <v>3600</v>
      </c>
      <c r="O62" s="178">
        <f t="shared" si="1"/>
        <v>0.84</v>
      </c>
      <c r="P62" s="178">
        <v>4.4</v>
      </c>
    </row>
    <row r="63" spans="1:16" ht="12.75">
      <c r="A63" s="254" t="s">
        <v>715</v>
      </c>
      <c r="B63" s="254" t="s">
        <v>716</v>
      </c>
      <c r="C63" s="55">
        <v>0.19</v>
      </c>
      <c r="D63" s="55">
        <v>0.38</v>
      </c>
      <c r="E63" s="205">
        <v>1</v>
      </c>
      <c r="F63" s="205">
        <v>1</v>
      </c>
      <c r="G63" s="205">
        <v>1</v>
      </c>
      <c r="H63" s="205">
        <v>1</v>
      </c>
      <c r="I63" s="205">
        <v>1</v>
      </c>
      <c r="J63" s="205">
        <v>1</v>
      </c>
      <c r="K63" s="178">
        <v>300</v>
      </c>
      <c r="L63" s="178">
        <v>2000</v>
      </c>
      <c r="M63" s="178">
        <v>300</v>
      </c>
      <c r="N63" s="178">
        <v>3600</v>
      </c>
      <c r="O63" s="178">
        <f t="shared" si="1"/>
        <v>0.84</v>
      </c>
      <c r="P63" s="178">
        <v>4.4</v>
      </c>
    </row>
    <row r="64" spans="1:16" ht="12.75">
      <c r="A64" s="254" t="s">
        <v>717</v>
      </c>
      <c r="B64" s="254" t="s">
        <v>718</v>
      </c>
      <c r="C64" s="55">
        <v>0.19</v>
      </c>
      <c r="D64" s="55">
        <v>0.38</v>
      </c>
      <c r="E64" s="205">
        <v>1</v>
      </c>
      <c r="F64" s="205">
        <v>1</v>
      </c>
      <c r="G64" s="205">
        <v>1</v>
      </c>
      <c r="H64" s="205">
        <v>1</v>
      </c>
      <c r="I64" s="205">
        <v>1</v>
      </c>
      <c r="J64" s="205">
        <v>1</v>
      </c>
      <c r="K64" s="178">
        <v>300</v>
      </c>
      <c r="L64" s="178">
        <v>2000</v>
      </c>
      <c r="M64" s="178">
        <v>300</v>
      </c>
      <c r="N64" s="178">
        <v>3600</v>
      </c>
      <c r="O64" s="178">
        <f t="shared" si="1"/>
        <v>0.84</v>
      </c>
      <c r="P64" s="178">
        <v>4.4</v>
      </c>
    </row>
    <row r="65" spans="1:16" ht="12.75">
      <c r="A65" s="254" t="s">
        <v>719</v>
      </c>
      <c r="B65" s="254" t="s">
        <v>720</v>
      </c>
      <c r="C65" s="55">
        <v>0.19</v>
      </c>
      <c r="D65" s="55">
        <v>0.38</v>
      </c>
      <c r="E65" s="205">
        <v>1</v>
      </c>
      <c r="F65" s="205">
        <v>1</v>
      </c>
      <c r="G65" s="205">
        <v>1</v>
      </c>
      <c r="H65" s="205">
        <v>1</v>
      </c>
      <c r="I65" s="205">
        <v>1</v>
      </c>
      <c r="J65" s="205">
        <v>1</v>
      </c>
      <c r="K65" s="178">
        <v>300</v>
      </c>
      <c r="L65" s="178">
        <v>2000</v>
      </c>
      <c r="M65" s="178">
        <v>300</v>
      </c>
      <c r="N65" s="178">
        <v>3600</v>
      </c>
      <c r="O65" s="178">
        <f t="shared" si="1"/>
        <v>0.84</v>
      </c>
      <c r="P65" s="178">
        <v>4.4</v>
      </c>
    </row>
    <row r="66" spans="1:16" ht="12.75">
      <c r="A66" s="254" t="s">
        <v>721</v>
      </c>
      <c r="B66" s="254" t="s">
        <v>722</v>
      </c>
      <c r="C66" s="55">
        <v>0.19</v>
      </c>
      <c r="D66" s="55">
        <v>0.38</v>
      </c>
      <c r="E66" s="205">
        <v>1</v>
      </c>
      <c r="F66" s="205">
        <v>1</v>
      </c>
      <c r="G66" s="205">
        <v>1</v>
      </c>
      <c r="H66" s="205">
        <v>1</v>
      </c>
      <c r="I66" s="205">
        <v>1</v>
      </c>
      <c r="J66" s="205">
        <v>1</v>
      </c>
      <c r="K66" s="178">
        <v>300</v>
      </c>
      <c r="L66" s="178">
        <v>2000</v>
      </c>
      <c r="M66" s="178">
        <v>300</v>
      </c>
      <c r="N66" s="178">
        <v>3600</v>
      </c>
      <c r="O66" s="178">
        <f aca="true" t="shared" si="2" ref="O66:O97">ROUNDUP(P66*C66,2)</f>
        <v>0.84</v>
      </c>
      <c r="P66" s="178">
        <v>4.4</v>
      </c>
    </row>
    <row r="67" spans="1:16" ht="12.75">
      <c r="A67" s="254" t="s">
        <v>723</v>
      </c>
      <c r="B67" s="254" t="s">
        <v>724</v>
      </c>
      <c r="C67" s="55">
        <v>0.19</v>
      </c>
      <c r="D67" s="55">
        <v>0.38</v>
      </c>
      <c r="E67" s="205">
        <v>1</v>
      </c>
      <c r="F67" s="205">
        <v>1</v>
      </c>
      <c r="G67" s="205">
        <v>1</v>
      </c>
      <c r="H67" s="205">
        <v>1</v>
      </c>
      <c r="I67" s="205">
        <v>1</v>
      </c>
      <c r="J67" s="205">
        <v>1</v>
      </c>
      <c r="K67" s="178">
        <v>300</v>
      </c>
      <c r="L67" s="178">
        <v>2000</v>
      </c>
      <c r="M67" s="178">
        <v>300</v>
      </c>
      <c r="N67" s="178">
        <v>3600</v>
      </c>
      <c r="O67" s="178">
        <f t="shared" si="2"/>
        <v>0.84</v>
      </c>
      <c r="P67" s="178">
        <v>4.4</v>
      </c>
    </row>
    <row r="68" spans="1:16" ht="12.75">
      <c r="A68" s="254" t="s">
        <v>725</v>
      </c>
      <c r="B68" s="254" t="s">
        <v>726</v>
      </c>
      <c r="C68" s="55">
        <v>0.19</v>
      </c>
      <c r="D68" s="55">
        <v>0.38</v>
      </c>
      <c r="E68" s="205">
        <v>1</v>
      </c>
      <c r="F68" s="205">
        <v>1</v>
      </c>
      <c r="G68" s="205">
        <v>1</v>
      </c>
      <c r="H68" s="205">
        <v>1</v>
      </c>
      <c r="I68" s="205">
        <v>1</v>
      </c>
      <c r="J68" s="205">
        <v>1</v>
      </c>
      <c r="K68" s="178">
        <v>300</v>
      </c>
      <c r="L68" s="178">
        <v>2000</v>
      </c>
      <c r="M68" s="178">
        <v>300</v>
      </c>
      <c r="N68" s="178">
        <v>3600</v>
      </c>
      <c r="O68" s="178">
        <f t="shared" si="2"/>
        <v>0.84</v>
      </c>
      <c r="P68" s="178">
        <v>4.4</v>
      </c>
    </row>
    <row r="69" spans="1:16" ht="12.75">
      <c r="A69" s="254" t="s">
        <v>727</v>
      </c>
      <c r="B69" s="254" t="s">
        <v>728</v>
      </c>
      <c r="C69" s="55">
        <v>0.19</v>
      </c>
      <c r="D69" s="55">
        <v>0.38</v>
      </c>
      <c r="E69" s="205">
        <v>1</v>
      </c>
      <c r="F69" s="205">
        <v>1</v>
      </c>
      <c r="G69" s="205">
        <v>1</v>
      </c>
      <c r="H69" s="205">
        <v>1</v>
      </c>
      <c r="I69" s="205">
        <v>1</v>
      </c>
      <c r="J69" s="205">
        <v>1</v>
      </c>
      <c r="K69" s="178">
        <v>300</v>
      </c>
      <c r="L69" s="178">
        <v>2000</v>
      </c>
      <c r="M69" s="178">
        <v>300</v>
      </c>
      <c r="N69" s="178">
        <v>3600</v>
      </c>
      <c r="O69" s="178">
        <f t="shared" si="2"/>
        <v>0.84</v>
      </c>
      <c r="P69" s="178">
        <v>4.4</v>
      </c>
    </row>
    <row r="70" spans="1:16" ht="12.75">
      <c r="A70" s="254" t="s">
        <v>729</v>
      </c>
      <c r="B70" s="254" t="s">
        <v>730</v>
      </c>
      <c r="C70" s="55">
        <v>0.19</v>
      </c>
      <c r="D70" s="55">
        <v>0.38</v>
      </c>
      <c r="E70" s="205">
        <v>1</v>
      </c>
      <c r="F70" s="205">
        <v>1</v>
      </c>
      <c r="G70" s="205">
        <v>1</v>
      </c>
      <c r="H70" s="205">
        <v>1</v>
      </c>
      <c r="I70" s="205">
        <v>1</v>
      </c>
      <c r="J70" s="205">
        <v>1</v>
      </c>
      <c r="K70" s="178">
        <v>300</v>
      </c>
      <c r="L70" s="178">
        <v>2000</v>
      </c>
      <c r="M70" s="178">
        <v>300</v>
      </c>
      <c r="N70" s="178">
        <v>3600</v>
      </c>
      <c r="O70" s="178">
        <f t="shared" si="2"/>
        <v>0.84</v>
      </c>
      <c r="P70" s="178">
        <v>4.4</v>
      </c>
    </row>
    <row r="71" spans="1:16" ht="12.75">
      <c r="A71" s="254" t="s">
        <v>731</v>
      </c>
      <c r="B71" s="254" t="s">
        <v>732</v>
      </c>
      <c r="C71" s="55">
        <v>0.19</v>
      </c>
      <c r="D71" s="55">
        <v>0.38</v>
      </c>
      <c r="E71" s="205">
        <v>1</v>
      </c>
      <c r="F71" s="205">
        <v>1</v>
      </c>
      <c r="G71" s="205">
        <v>1</v>
      </c>
      <c r="H71" s="205">
        <v>1</v>
      </c>
      <c r="I71" s="205">
        <v>1</v>
      </c>
      <c r="J71" s="205">
        <v>1</v>
      </c>
      <c r="K71" s="178">
        <v>300</v>
      </c>
      <c r="L71" s="178">
        <v>2000</v>
      </c>
      <c r="M71" s="178">
        <v>300</v>
      </c>
      <c r="N71" s="178">
        <v>3600</v>
      </c>
      <c r="O71" s="178">
        <f t="shared" si="2"/>
        <v>0.84</v>
      </c>
      <c r="P71" s="178">
        <v>4.4</v>
      </c>
    </row>
    <row r="72" spans="1:16" ht="12.75">
      <c r="A72" s="254" t="s">
        <v>733</v>
      </c>
      <c r="B72" s="254" t="s">
        <v>734</v>
      </c>
      <c r="C72" s="55">
        <v>0.28</v>
      </c>
      <c r="D72" s="55">
        <v>0.41</v>
      </c>
      <c r="E72" s="205">
        <v>1</v>
      </c>
      <c r="F72" s="205">
        <v>1</v>
      </c>
      <c r="G72" s="205">
        <v>1</v>
      </c>
      <c r="H72" s="205">
        <v>1</v>
      </c>
      <c r="I72" s="205">
        <v>1</v>
      </c>
      <c r="J72" s="205">
        <v>1</v>
      </c>
      <c r="K72" s="178">
        <v>300</v>
      </c>
      <c r="L72" s="178">
        <v>2000</v>
      </c>
      <c r="M72" s="178">
        <v>300</v>
      </c>
      <c r="N72" s="178">
        <v>3600</v>
      </c>
      <c r="O72" s="178">
        <f t="shared" si="2"/>
        <v>0.9</v>
      </c>
      <c r="P72" s="178">
        <v>3.2</v>
      </c>
    </row>
    <row r="73" spans="1:16" ht="12.75">
      <c r="A73" s="254" t="s">
        <v>735</v>
      </c>
      <c r="B73" s="254" t="s">
        <v>736</v>
      </c>
      <c r="C73" s="55">
        <v>0.28</v>
      </c>
      <c r="D73" s="55">
        <v>0.41</v>
      </c>
      <c r="E73" s="205">
        <v>1</v>
      </c>
      <c r="F73" s="205">
        <v>1</v>
      </c>
      <c r="G73" s="205">
        <v>1</v>
      </c>
      <c r="H73" s="205">
        <v>1</v>
      </c>
      <c r="I73" s="205">
        <v>1</v>
      </c>
      <c r="J73" s="205">
        <v>1</v>
      </c>
      <c r="K73" s="178">
        <v>300</v>
      </c>
      <c r="L73" s="178">
        <v>2000</v>
      </c>
      <c r="M73" s="178">
        <v>300</v>
      </c>
      <c r="N73" s="178">
        <v>3600</v>
      </c>
      <c r="O73" s="178">
        <f t="shared" si="2"/>
        <v>0.9</v>
      </c>
      <c r="P73" s="178">
        <v>3.2</v>
      </c>
    </row>
    <row r="74" spans="1:16" ht="12.75">
      <c r="A74" s="254" t="s">
        <v>737</v>
      </c>
      <c r="B74" s="254" t="s">
        <v>738</v>
      </c>
      <c r="C74" s="55">
        <v>0.28</v>
      </c>
      <c r="D74" s="55">
        <v>0.41</v>
      </c>
      <c r="E74" s="205">
        <v>1</v>
      </c>
      <c r="F74" s="205">
        <v>1</v>
      </c>
      <c r="G74" s="205">
        <v>1</v>
      </c>
      <c r="H74" s="205">
        <v>1</v>
      </c>
      <c r="I74" s="205">
        <v>1</v>
      </c>
      <c r="J74" s="205">
        <v>1</v>
      </c>
      <c r="K74" s="178">
        <v>300</v>
      </c>
      <c r="L74" s="178">
        <v>2000</v>
      </c>
      <c r="M74" s="178">
        <v>300</v>
      </c>
      <c r="N74" s="178">
        <v>3600</v>
      </c>
      <c r="O74" s="178">
        <f t="shared" si="2"/>
        <v>0.9</v>
      </c>
      <c r="P74" s="178">
        <v>3.2</v>
      </c>
    </row>
    <row r="75" spans="1:16" ht="12.75">
      <c r="A75" s="254" t="s">
        <v>739</v>
      </c>
      <c r="B75" s="254" t="s">
        <v>740</v>
      </c>
      <c r="C75" s="55">
        <v>0.28</v>
      </c>
      <c r="D75" s="55">
        <v>0.41</v>
      </c>
      <c r="E75" s="205">
        <v>1</v>
      </c>
      <c r="F75" s="205">
        <v>1</v>
      </c>
      <c r="G75" s="205">
        <v>1</v>
      </c>
      <c r="H75" s="205">
        <v>1</v>
      </c>
      <c r="I75" s="205">
        <v>1</v>
      </c>
      <c r="J75" s="205">
        <v>1</v>
      </c>
      <c r="K75" s="178">
        <v>300</v>
      </c>
      <c r="L75" s="178">
        <v>2000</v>
      </c>
      <c r="M75" s="178">
        <v>300</v>
      </c>
      <c r="N75" s="178">
        <v>3600</v>
      </c>
      <c r="O75" s="178">
        <f t="shared" si="2"/>
        <v>0.9</v>
      </c>
      <c r="P75" s="178">
        <v>3.2</v>
      </c>
    </row>
    <row r="76" spans="1:16" ht="12.75">
      <c r="A76" s="254" t="s">
        <v>741</v>
      </c>
      <c r="B76" s="254" t="s">
        <v>742</v>
      </c>
      <c r="C76" s="55">
        <v>0.28</v>
      </c>
      <c r="D76" s="55">
        <v>0.41</v>
      </c>
      <c r="E76" s="205">
        <v>1</v>
      </c>
      <c r="F76" s="205">
        <v>1</v>
      </c>
      <c r="G76" s="205">
        <v>1</v>
      </c>
      <c r="H76" s="205">
        <v>1</v>
      </c>
      <c r="I76" s="205">
        <v>1</v>
      </c>
      <c r="J76" s="205">
        <v>1</v>
      </c>
      <c r="K76" s="178">
        <v>300</v>
      </c>
      <c r="L76" s="178">
        <v>2000</v>
      </c>
      <c r="M76" s="178">
        <v>300</v>
      </c>
      <c r="N76" s="178">
        <v>3600</v>
      </c>
      <c r="O76" s="178">
        <f t="shared" si="2"/>
        <v>0.9</v>
      </c>
      <c r="P76" s="178">
        <v>3.2</v>
      </c>
    </row>
    <row r="77" spans="1:16" ht="12.75">
      <c r="A77" s="254" t="s">
        <v>743</v>
      </c>
      <c r="B77" s="254" t="s">
        <v>744</v>
      </c>
      <c r="C77" s="55">
        <v>0.28</v>
      </c>
      <c r="D77" s="55">
        <v>0.41</v>
      </c>
      <c r="E77" s="205">
        <v>1</v>
      </c>
      <c r="F77" s="205">
        <v>1</v>
      </c>
      <c r="G77" s="205">
        <v>1</v>
      </c>
      <c r="H77" s="205">
        <v>1</v>
      </c>
      <c r="I77" s="205">
        <v>1</v>
      </c>
      <c r="J77" s="205">
        <v>1</v>
      </c>
      <c r="K77" s="178">
        <v>300</v>
      </c>
      <c r="L77" s="178">
        <v>2000</v>
      </c>
      <c r="M77" s="178">
        <v>300</v>
      </c>
      <c r="N77" s="178">
        <v>3600</v>
      </c>
      <c r="O77" s="178">
        <f t="shared" si="2"/>
        <v>0.9</v>
      </c>
      <c r="P77" s="178">
        <v>3.2</v>
      </c>
    </row>
    <row r="78" spans="1:16" ht="12.75">
      <c r="A78" s="254" t="s">
        <v>745</v>
      </c>
      <c r="B78" s="254" t="s">
        <v>746</v>
      </c>
      <c r="C78" s="55">
        <v>0.28</v>
      </c>
      <c r="D78" s="55">
        <v>0.41</v>
      </c>
      <c r="E78" s="205">
        <v>1</v>
      </c>
      <c r="F78" s="205">
        <v>1</v>
      </c>
      <c r="G78" s="205">
        <v>1</v>
      </c>
      <c r="H78" s="205">
        <v>1</v>
      </c>
      <c r="I78" s="205">
        <v>1</v>
      </c>
      <c r="J78" s="205">
        <v>1</v>
      </c>
      <c r="K78" s="178">
        <v>300</v>
      </c>
      <c r="L78" s="178">
        <v>2000</v>
      </c>
      <c r="M78" s="178">
        <v>300</v>
      </c>
      <c r="N78" s="178">
        <v>3600</v>
      </c>
      <c r="O78" s="178">
        <f t="shared" si="2"/>
        <v>0.9</v>
      </c>
      <c r="P78" s="178">
        <v>3.2</v>
      </c>
    </row>
    <row r="79" spans="1:16" ht="12.75">
      <c r="A79" s="254" t="s">
        <v>747</v>
      </c>
      <c r="B79" s="254" t="s">
        <v>748</v>
      </c>
      <c r="C79" s="55">
        <v>0.28</v>
      </c>
      <c r="D79" s="55">
        <v>0.41</v>
      </c>
      <c r="E79" s="205">
        <v>1</v>
      </c>
      <c r="F79" s="205">
        <v>1</v>
      </c>
      <c r="G79" s="205">
        <v>1</v>
      </c>
      <c r="H79" s="205">
        <v>1</v>
      </c>
      <c r="I79" s="205">
        <v>1</v>
      </c>
      <c r="J79" s="205">
        <v>1</v>
      </c>
      <c r="K79" s="178">
        <v>300</v>
      </c>
      <c r="L79" s="178">
        <v>2000</v>
      </c>
      <c r="M79" s="178">
        <v>300</v>
      </c>
      <c r="N79" s="178">
        <v>3600</v>
      </c>
      <c r="O79" s="178">
        <f t="shared" si="2"/>
        <v>0.9</v>
      </c>
      <c r="P79" s="178">
        <v>3.2</v>
      </c>
    </row>
    <row r="80" spans="1:16" ht="12.75">
      <c r="A80" s="254" t="s">
        <v>749</v>
      </c>
      <c r="B80" s="254" t="s">
        <v>750</v>
      </c>
      <c r="C80" s="55">
        <v>0.28</v>
      </c>
      <c r="D80" s="55">
        <v>0.41</v>
      </c>
      <c r="E80" s="205">
        <v>1</v>
      </c>
      <c r="F80" s="205">
        <v>1</v>
      </c>
      <c r="G80" s="205">
        <v>1</v>
      </c>
      <c r="H80" s="205">
        <v>1</v>
      </c>
      <c r="I80" s="205">
        <v>1</v>
      </c>
      <c r="J80" s="205">
        <v>1</v>
      </c>
      <c r="K80" s="178">
        <v>300</v>
      </c>
      <c r="L80" s="178">
        <v>2000</v>
      </c>
      <c r="M80" s="178">
        <v>300</v>
      </c>
      <c r="N80" s="178">
        <v>3600</v>
      </c>
      <c r="O80" s="178">
        <f t="shared" si="2"/>
        <v>0.9</v>
      </c>
      <c r="P80" s="178">
        <v>3.2</v>
      </c>
    </row>
    <row r="81" spans="1:16" ht="12.75">
      <c r="A81" s="254" t="s">
        <v>751</v>
      </c>
      <c r="B81" s="254" t="s">
        <v>752</v>
      </c>
      <c r="C81" s="55">
        <v>0.28</v>
      </c>
      <c r="D81" s="55">
        <v>0.41</v>
      </c>
      <c r="E81" s="205">
        <v>1</v>
      </c>
      <c r="F81" s="205">
        <v>1</v>
      </c>
      <c r="G81" s="205">
        <v>1</v>
      </c>
      <c r="H81" s="205">
        <v>1</v>
      </c>
      <c r="I81" s="205">
        <v>1</v>
      </c>
      <c r="J81" s="205">
        <v>1</v>
      </c>
      <c r="K81" s="178">
        <v>300</v>
      </c>
      <c r="L81" s="178">
        <v>2000</v>
      </c>
      <c r="M81" s="178">
        <v>300</v>
      </c>
      <c r="N81" s="178">
        <v>3600</v>
      </c>
      <c r="O81" s="178">
        <f t="shared" si="2"/>
        <v>0.9</v>
      </c>
      <c r="P81" s="178">
        <v>3.2</v>
      </c>
    </row>
    <row r="82" spans="1:16" ht="12.75">
      <c r="A82" s="254" t="s">
        <v>753</v>
      </c>
      <c r="B82" s="254" t="s">
        <v>754</v>
      </c>
      <c r="C82" s="55">
        <v>0.28</v>
      </c>
      <c r="D82" s="55">
        <v>0.41</v>
      </c>
      <c r="E82" s="205">
        <v>1</v>
      </c>
      <c r="F82" s="205">
        <v>1</v>
      </c>
      <c r="G82" s="205">
        <v>1</v>
      </c>
      <c r="H82" s="205">
        <v>1</v>
      </c>
      <c r="I82" s="205">
        <v>1</v>
      </c>
      <c r="J82" s="205">
        <v>1</v>
      </c>
      <c r="K82" s="178">
        <v>300</v>
      </c>
      <c r="L82" s="178">
        <v>2000</v>
      </c>
      <c r="M82" s="178">
        <v>300</v>
      </c>
      <c r="N82" s="178">
        <v>3600</v>
      </c>
      <c r="O82" s="178">
        <f t="shared" si="2"/>
        <v>0.9</v>
      </c>
      <c r="P82" s="178">
        <v>3.2</v>
      </c>
    </row>
    <row r="83" spans="1:16" ht="12.75">
      <c r="A83" s="254" t="s">
        <v>755</v>
      </c>
      <c r="B83" s="254" t="s">
        <v>756</v>
      </c>
      <c r="C83" s="55">
        <v>0.28</v>
      </c>
      <c r="D83" s="55">
        <v>0.41</v>
      </c>
      <c r="E83" s="205">
        <v>1</v>
      </c>
      <c r="F83" s="205">
        <v>1</v>
      </c>
      <c r="G83" s="205">
        <v>1</v>
      </c>
      <c r="H83" s="205">
        <v>1</v>
      </c>
      <c r="I83" s="205">
        <v>1</v>
      </c>
      <c r="J83" s="205">
        <v>1</v>
      </c>
      <c r="K83" s="178">
        <v>300</v>
      </c>
      <c r="L83" s="178">
        <v>2000</v>
      </c>
      <c r="M83" s="178">
        <v>300</v>
      </c>
      <c r="N83" s="178">
        <v>3600</v>
      </c>
      <c r="O83" s="178">
        <f t="shared" si="2"/>
        <v>0.9</v>
      </c>
      <c r="P83" s="178">
        <v>3.2</v>
      </c>
    </row>
    <row r="84" spans="1:16" ht="12.75">
      <c r="A84" s="254" t="s">
        <v>757</v>
      </c>
      <c r="B84" s="254" t="s">
        <v>758</v>
      </c>
      <c r="C84" s="55">
        <v>0.28</v>
      </c>
      <c r="D84" s="55">
        <v>0.41</v>
      </c>
      <c r="E84" s="205">
        <v>1</v>
      </c>
      <c r="F84" s="205">
        <v>1</v>
      </c>
      <c r="G84" s="205">
        <v>1</v>
      </c>
      <c r="H84" s="205">
        <v>1</v>
      </c>
      <c r="I84" s="205">
        <v>1</v>
      </c>
      <c r="J84" s="205">
        <v>1</v>
      </c>
      <c r="K84" s="178">
        <v>300</v>
      </c>
      <c r="L84" s="178">
        <v>2000</v>
      </c>
      <c r="M84" s="178">
        <v>300</v>
      </c>
      <c r="N84" s="178">
        <v>3600</v>
      </c>
      <c r="O84" s="178">
        <f t="shared" si="2"/>
        <v>0.9</v>
      </c>
      <c r="P84" s="178">
        <v>3.2</v>
      </c>
    </row>
    <row r="85" spans="1:16" ht="12.75">
      <c r="A85" s="254" t="s">
        <v>759</v>
      </c>
      <c r="B85" s="254" t="s">
        <v>760</v>
      </c>
      <c r="C85" s="55">
        <v>0.28</v>
      </c>
      <c r="D85" s="55">
        <v>0.41</v>
      </c>
      <c r="E85" s="205">
        <v>1</v>
      </c>
      <c r="F85" s="205">
        <v>1</v>
      </c>
      <c r="G85" s="205">
        <v>1</v>
      </c>
      <c r="H85" s="205">
        <v>1</v>
      </c>
      <c r="I85" s="205">
        <v>1</v>
      </c>
      <c r="J85" s="205">
        <v>1</v>
      </c>
      <c r="K85" s="178">
        <v>300</v>
      </c>
      <c r="L85" s="178">
        <v>2000</v>
      </c>
      <c r="M85" s="178">
        <v>300</v>
      </c>
      <c r="N85" s="178">
        <v>3600</v>
      </c>
      <c r="O85" s="178">
        <f t="shared" si="2"/>
        <v>0.9</v>
      </c>
      <c r="P85" s="178">
        <v>3.2</v>
      </c>
    </row>
    <row r="86" spans="1:16" ht="12.75">
      <c r="A86" s="254" t="s">
        <v>761</v>
      </c>
      <c r="B86" s="254" t="s">
        <v>762</v>
      </c>
      <c r="C86" s="55">
        <v>0.28</v>
      </c>
      <c r="D86" s="55">
        <v>0.41</v>
      </c>
      <c r="E86" s="205">
        <v>1</v>
      </c>
      <c r="F86" s="205">
        <v>1</v>
      </c>
      <c r="G86" s="205">
        <v>1</v>
      </c>
      <c r="H86" s="205">
        <v>1</v>
      </c>
      <c r="I86" s="205">
        <v>1</v>
      </c>
      <c r="J86" s="205">
        <v>1</v>
      </c>
      <c r="K86" s="178">
        <v>300</v>
      </c>
      <c r="L86" s="178">
        <v>2000</v>
      </c>
      <c r="M86" s="178">
        <v>300</v>
      </c>
      <c r="N86" s="178">
        <v>3600</v>
      </c>
      <c r="O86" s="178">
        <f t="shared" si="2"/>
        <v>0.9</v>
      </c>
      <c r="P86" s="178">
        <v>3.2</v>
      </c>
    </row>
    <row r="87" spans="1:16" ht="12.75">
      <c r="A87" s="254" t="s">
        <v>763</v>
      </c>
      <c r="B87" s="254" t="s">
        <v>764</v>
      </c>
      <c r="C87" s="55">
        <v>0.28</v>
      </c>
      <c r="D87" s="55">
        <v>0.41</v>
      </c>
      <c r="E87" s="205">
        <v>1</v>
      </c>
      <c r="F87" s="205">
        <v>1</v>
      </c>
      <c r="G87" s="205">
        <v>1</v>
      </c>
      <c r="H87" s="205">
        <v>1</v>
      </c>
      <c r="I87" s="205">
        <v>1</v>
      </c>
      <c r="J87" s="205">
        <v>1</v>
      </c>
      <c r="K87" s="178">
        <v>300</v>
      </c>
      <c r="L87" s="178">
        <v>2000</v>
      </c>
      <c r="M87" s="178">
        <v>300</v>
      </c>
      <c r="N87" s="178">
        <v>3600</v>
      </c>
      <c r="O87" s="178">
        <f t="shared" si="2"/>
        <v>0.9</v>
      </c>
      <c r="P87" s="178">
        <v>3.2</v>
      </c>
    </row>
    <row r="88" spans="1:16" ht="12.75">
      <c r="A88" s="55" t="s">
        <v>412</v>
      </c>
      <c r="B88" s="55" t="s">
        <v>411</v>
      </c>
      <c r="C88" s="55">
        <v>0.05</v>
      </c>
      <c r="D88" s="55">
        <v>0.32</v>
      </c>
      <c r="E88" s="205">
        <v>1</v>
      </c>
      <c r="F88" s="205">
        <v>1</v>
      </c>
      <c r="G88" s="205">
        <v>1</v>
      </c>
      <c r="H88" s="205">
        <v>1</v>
      </c>
      <c r="I88" s="205">
        <v>1</v>
      </c>
      <c r="J88" s="205">
        <v>1</v>
      </c>
      <c r="K88" s="178">
        <v>300</v>
      </c>
      <c r="L88" s="178">
        <v>2000</v>
      </c>
      <c r="M88" s="178">
        <v>300</v>
      </c>
      <c r="N88" s="178">
        <v>3600</v>
      </c>
      <c r="O88" s="178">
        <f t="shared" si="2"/>
        <v>0.3</v>
      </c>
      <c r="P88" s="178">
        <v>6</v>
      </c>
    </row>
    <row r="89" spans="1:16" ht="12.75">
      <c r="A89" s="55" t="s">
        <v>415</v>
      </c>
      <c r="B89" s="55" t="s">
        <v>414</v>
      </c>
      <c r="C89" s="55">
        <v>0.05</v>
      </c>
      <c r="D89" s="55">
        <v>0.4</v>
      </c>
      <c r="E89" s="205">
        <v>1</v>
      </c>
      <c r="F89" s="205">
        <v>1</v>
      </c>
      <c r="G89" s="205">
        <v>1</v>
      </c>
      <c r="H89" s="205">
        <v>1</v>
      </c>
      <c r="I89" s="205">
        <v>1</v>
      </c>
      <c r="J89" s="205">
        <v>1</v>
      </c>
      <c r="K89" s="178">
        <v>300</v>
      </c>
      <c r="L89" s="178">
        <v>2000</v>
      </c>
      <c r="M89" s="178">
        <v>300</v>
      </c>
      <c r="N89" s="178">
        <v>3600</v>
      </c>
      <c r="O89" s="178">
        <f t="shared" si="2"/>
        <v>0.3</v>
      </c>
      <c r="P89" s="178">
        <v>6</v>
      </c>
    </row>
    <row r="90" spans="1:16" ht="12.75">
      <c r="A90" s="55" t="s">
        <v>417</v>
      </c>
      <c r="B90" s="55" t="s">
        <v>416</v>
      </c>
      <c r="C90" s="55">
        <v>0.05</v>
      </c>
      <c r="D90" s="55">
        <v>0.4</v>
      </c>
      <c r="E90" s="205">
        <v>1</v>
      </c>
      <c r="F90" s="205">
        <v>1</v>
      </c>
      <c r="G90" s="205">
        <v>1</v>
      </c>
      <c r="H90" s="205">
        <v>1</v>
      </c>
      <c r="I90" s="205">
        <v>1</v>
      </c>
      <c r="J90" s="205">
        <v>1</v>
      </c>
      <c r="K90" s="178">
        <v>300</v>
      </c>
      <c r="L90" s="178">
        <v>2000</v>
      </c>
      <c r="M90" s="178">
        <v>300</v>
      </c>
      <c r="N90" s="178">
        <v>3600</v>
      </c>
      <c r="O90" s="178">
        <f t="shared" si="2"/>
        <v>0.3</v>
      </c>
      <c r="P90" s="178">
        <v>6</v>
      </c>
    </row>
    <row r="91" spans="1:16" ht="12.75">
      <c r="A91" s="206" t="s">
        <v>47</v>
      </c>
      <c r="B91" s="206" t="s">
        <v>165</v>
      </c>
      <c r="C91" s="206">
        <v>0.11</v>
      </c>
      <c r="D91" s="206">
        <v>0.33</v>
      </c>
      <c r="E91" s="206">
        <v>300</v>
      </c>
      <c r="F91" s="206">
        <v>1800</v>
      </c>
      <c r="G91" s="206">
        <v>300</v>
      </c>
      <c r="H91" s="206">
        <v>2500</v>
      </c>
      <c r="I91" s="206">
        <f aca="true" t="shared" si="3" ref="I91:I99">ROUNDUP(J91*C91,2)</f>
        <v>0.5</v>
      </c>
      <c r="J91" s="206">
        <v>4.5</v>
      </c>
      <c r="K91" s="206">
        <v>300</v>
      </c>
      <c r="L91" s="206">
        <v>2000</v>
      </c>
      <c r="M91" s="206">
        <v>300</v>
      </c>
      <c r="N91" s="206">
        <v>2400</v>
      </c>
      <c r="O91" s="206">
        <f t="shared" si="2"/>
        <v>0.53</v>
      </c>
      <c r="P91" s="206">
        <v>4.8</v>
      </c>
    </row>
    <row r="92" spans="1:16" ht="12.75">
      <c r="A92" s="206" t="s">
        <v>48</v>
      </c>
      <c r="B92" s="206" t="s">
        <v>166</v>
      </c>
      <c r="C92" s="206">
        <v>0.11</v>
      </c>
      <c r="D92" s="206">
        <v>0.33</v>
      </c>
      <c r="E92" s="206">
        <v>300</v>
      </c>
      <c r="F92" s="206">
        <v>1800</v>
      </c>
      <c r="G92" s="206">
        <v>300</v>
      </c>
      <c r="H92" s="206">
        <v>2500</v>
      </c>
      <c r="I92" s="206">
        <f t="shared" si="3"/>
        <v>0.5</v>
      </c>
      <c r="J92" s="206">
        <v>4.5</v>
      </c>
      <c r="K92" s="206">
        <v>300</v>
      </c>
      <c r="L92" s="206">
        <v>2000</v>
      </c>
      <c r="M92" s="206">
        <v>300</v>
      </c>
      <c r="N92" s="206">
        <v>2400</v>
      </c>
      <c r="O92" s="206">
        <f t="shared" si="2"/>
        <v>0.53</v>
      </c>
      <c r="P92" s="206">
        <v>4.8</v>
      </c>
    </row>
    <row r="93" spans="1:16" ht="12.75">
      <c r="A93" s="206" t="s">
        <v>49</v>
      </c>
      <c r="B93" s="206" t="s">
        <v>167</v>
      </c>
      <c r="C93" s="206">
        <v>0.11</v>
      </c>
      <c r="D93" s="206">
        <v>0.33</v>
      </c>
      <c r="E93" s="206">
        <v>300</v>
      </c>
      <c r="F93" s="206">
        <v>1800</v>
      </c>
      <c r="G93" s="206">
        <v>300</v>
      </c>
      <c r="H93" s="206">
        <v>2500</v>
      </c>
      <c r="I93" s="206">
        <f t="shared" si="3"/>
        <v>0.5</v>
      </c>
      <c r="J93" s="206">
        <v>4.5</v>
      </c>
      <c r="K93" s="206">
        <v>300</v>
      </c>
      <c r="L93" s="206">
        <v>2000</v>
      </c>
      <c r="M93" s="206">
        <v>300</v>
      </c>
      <c r="N93" s="206">
        <v>2400</v>
      </c>
      <c r="O93" s="206">
        <f t="shared" si="2"/>
        <v>0.53</v>
      </c>
      <c r="P93" s="206">
        <v>4.8</v>
      </c>
    </row>
    <row r="94" spans="1:16" ht="12.75">
      <c r="A94" s="206" t="s">
        <v>50</v>
      </c>
      <c r="B94" s="206" t="s">
        <v>168</v>
      </c>
      <c r="C94" s="206">
        <v>0.11</v>
      </c>
      <c r="D94" s="206">
        <v>0.33</v>
      </c>
      <c r="E94" s="206">
        <v>300</v>
      </c>
      <c r="F94" s="206">
        <v>1800</v>
      </c>
      <c r="G94" s="206">
        <v>300</v>
      </c>
      <c r="H94" s="206">
        <v>2500</v>
      </c>
      <c r="I94" s="206">
        <f t="shared" si="3"/>
        <v>0.5</v>
      </c>
      <c r="J94" s="206">
        <v>4.5</v>
      </c>
      <c r="K94" s="206">
        <v>300</v>
      </c>
      <c r="L94" s="206">
        <v>2000</v>
      </c>
      <c r="M94" s="206">
        <v>300</v>
      </c>
      <c r="N94" s="206">
        <v>2400</v>
      </c>
      <c r="O94" s="206">
        <f t="shared" si="2"/>
        <v>0.53</v>
      </c>
      <c r="P94" s="206">
        <v>4.8</v>
      </c>
    </row>
    <row r="95" spans="1:16" ht="12.75">
      <c r="A95" s="206" t="s">
        <v>51</v>
      </c>
      <c r="B95" s="206" t="s">
        <v>169</v>
      </c>
      <c r="C95" s="206">
        <v>0.11</v>
      </c>
      <c r="D95" s="206">
        <v>0.33</v>
      </c>
      <c r="E95" s="206">
        <v>300</v>
      </c>
      <c r="F95" s="206">
        <v>1800</v>
      </c>
      <c r="G95" s="206">
        <v>300</v>
      </c>
      <c r="H95" s="206">
        <v>2500</v>
      </c>
      <c r="I95" s="206">
        <f t="shared" si="3"/>
        <v>0.5</v>
      </c>
      <c r="J95" s="206">
        <v>4.5</v>
      </c>
      <c r="K95" s="206">
        <v>300</v>
      </c>
      <c r="L95" s="206">
        <v>2000</v>
      </c>
      <c r="M95" s="206">
        <v>300</v>
      </c>
      <c r="N95" s="206">
        <v>2400</v>
      </c>
      <c r="O95" s="206">
        <f t="shared" si="2"/>
        <v>0.53</v>
      </c>
      <c r="P95" s="206">
        <v>4.8</v>
      </c>
    </row>
    <row r="96" spans="1:16" ht="12.75">
      <c r="A96" s="206" t="s">
        <v>52</v>
      </c>
      <c r="B96" s="206" t="s">
        <v>170</v>
      </c>
      <c r="C96" s="206">
        <v>0.167</v>
      </c>
      <c r="D96" s="206">
        <v>0.55</v>
      </c>
      <c r="E96" s="206">
        <v>300</v>
      </c>
      <c r="F96" s="206">
        <v>1800</v>
      </c>
      <c r="G96" s="206">
        <v>300</v>
      </c>
      <c r="H96" s="206">
        <v>1850</v>
      </c>
      <c r="I96" s="206">
        <f t="shared" si="3"/>
        <v>0.5700000000000001</v>
      </c>
      <c r="J96" s="206">
        <v>3.4</v>
      </c>
      <c r="K96" s="206">
        <v>300</v>
      </c>
      <c r="L96" s="206">
        <v>2000</v>
      </c>
      <c r="M96" s="206">
        <v>300</v>
      </c>
      <c r="N96" s="206">
        <v>1550</v>
      </c>
      <c r="O96" s="206">
        <f t="shared" si="2"/>
        <v>0.52</v>
      </c>
      <c r="P96" s="206">
        <v>3.1</v>
      </c>
    </row>
    <row r="97" spans="1:16" ht="12.75">
      <c r="A97" s="206" t="s">
        <v>53</v>
      </c>
      <c r="B97" s="206" t="s">
        <v>171</v>
      </c>
      <c r="C97" s="206">
        <v>0.167</v>
      </c>
      <c r="D97" s="206">
        <v>0.55</v>
      </c>
      <c r="E97" s="206">
        <v>300</v>
      </c>
      <c r="F97" s="206">
        <v>1800</v>
      </c>
      <c r="G97" s="206">
        <v>300</v>
      </c>
      <c r="H97" s="206">
        <v>1850</v>
      </c>
      <c r="I97" s="206">
        <f t="shared" si="3"/>
        <v>0.5700000000000001</v>
      </c>
      <c r="J97" s="206">
        <v>3.4</v>
      </c>
      <c r="K97" s="206">
        <v>300</v>
      </c>
      <c r="L97" s="206">
        <v>2000</v>
      </c>
      <c r="M97" s="206">
        <v>300</v>
      </c>
      <c r="N97" s="206">
        <v>1550</v>
      </c>
      <c r="O97" s="206">
        <f t="shared" si="2"/>
        <v>0.52</v>
      </c>
      <c r="P97" s="206">
        <v>3.1</v>
      </c>
    </row>
    <row r="98" spans="1:16" ht="12.75">
      <c r="A98" s="206" t="s">
        <v>54</v>
      </c>
      <c r="B98" s="206" t="s">
        <v>172</v>
      </c>
      <c r="C98" s="206">
        <v>0.167</v>
      </c>
      <c r="D98" s="206">
        <v>0.55</v>
      </c>
      <c r="E98" s="206">
        <v>300</v>
      </c>
      <c r="F98" s="206">
        <v>1800</v>
      </c>
      <c r="G98" s="206">
        <v>300</v>
      </c>
      <c r="H98" s="206">
        <v>1850</v>
      </c>
      <c r="I98" s="206">
        <f t="shared" si="3"/>
        <v>0.5700000000000001</v>
      </c>
      <c r="J98" s="206">
        <v>3.4</v>
      </c>
      <c r="K98" s="206">
        <v>300</v>
      </c>
      <c r="L98" s="206">
        <v>2000</v>
      </c>
      <c r="M98" s="206">
        <v>300</v>
      </c>
      <c r="N98" s="206">
        <v>1550</v>
      </c>
      <c r="O98" s="206">
        <f aca="true" t="shared" si="4" ref="O98:O144">ROUNDUP(P98*C98,2)</f>
        <v>0.52</v>
      </c>
      <c r="P98" s="206">
        <v>3.1</v>
      </c>
    </row>
    <row r="99" spans="1:16" ht="12.75">
      <c r="A99" s="206" t="s">
        <v>55</v>
      </c>
      <c r="B99" s="206" t="s">
        <v>173</v>
      </c>
      <c r="C99" s="206">
        <v>0.167</v>
      </c>
      <c r="D99" s="206">
        <v>0.55</v>
      </c>
      <c r="E99" s="206">
        <v>300</v>
      </c>
      <c r="F99" s="206">
        <v>1800</v>
      </c>
      <c r="G99" s="206">
        <v>300</v>
      </c>
      <c r="H99" s="206">
        <v>1850</v>
      </c>
      <c r="I99" s="206">
        <f t="shared" si="3"/>
        <v>0.5700000000000001</v>
      </c>
      <c r="J99" s="206">
        <v>3.4</v>
      </c>
      <c r="K99" s="206">
        <v>300</v>
      </c>
      <c r="L99" s="206">
        <v>2000</v>
      </c>
      <c r="M99" s="206">
        <v>300</v>
      </c>
      <c r="N99" s="206">
        <v>1550</v>
      </c>
      <c r="O99" s="206">
        <f t="shared" si="4"/>
        <v>0.52</v>
      </c>
      <c r="P99" s="206">
        <v>3.1</v>
      </c>
    </row>
    <row r="100" spans="1:16" ht="12.75">
      <c r="A100" s="626" t="s">
        <v>829</v>
      </c>
      <c r="B100" s="625" t="s">
        <v>828</v>
      </c>
      <c r="C100" s="627">
        <v>0.131</v>
      </c>
      <c r="D100" s="628">
        <v>0.31</v>
      </c>
      <c r="E100" s="206">
        <v>1</v>
      </c>
      <c r="F100" s="206">
        <v>1</v>
      </c>
      <c r="G100" s="206">
        <v>1</v>
      </c>
      <c r="H100" s="206">
        <v>1</v>
      </c>
      <c r="I100" s="206">
        <v>1</v>
      </c>
      <c r="J100" s="206">
        <v>1</v>
      </c>
      <c r="K100" s="206">
        <v>300</v>
      </c>
      <c r="L100" s="206">
        <v>2000</v>
      </c>
      <c r="M100" s="206">
        <v>300</v>
      </c>
      <c r="N100" s="206">
        <v>2700</v>
      </c>
      <c r="O100" s="206">
        <f t="shared" si="4"/>
        <v>0.56</v>
      </c>
      <c r="P100" s="206">
        <v>4.2</v>
      </c>
    </row>
    <row r="101" spans="1:16" ht="12.75">
      <c r="A101" s="626" t="s">
        <v>831</v>
      </c>
      <c r="B101" s="625" t="s">
        <v>830</v>
      </c>
      <c r="C101" s="627">
        <v>0.13</v>
      </c>
      <c r="D101" s="628">
        <v>0.31</v>
      </c>
      <c r="E101" s="206">
        <v>1</v>
      </c>
      <c r="F101" s="206">
        <v>1</v>
      </c>
      <c r="G101" s="206">
        <v>1</v>
      </c>
      <c r="H101" s="206">
        <v>1</v>
      </c>
      <c r="I101" s="206">
        <v>1</v>
      </c>
      <c r="J101" s="206">
        <v>1</v>
      </c>
      <c r="K101" s="206">
        <v>300</v>
      </c>
      <c r="L101" s="206">
        <v>2000</v>
      </c>
      <c r="M101" s="206">
        <v>300</v>
      </c>
      <c r="N101" s="206">
        <v>2700</v>
      </c>
      <c r="O101" s="206">
        <f t="shared" si="4"/>
        <v>0.55</v>
      </c>
      <c r="P101" s="206">
        <v>4.2</v>
      </c>
    </row>
    <row r="102" spans="1:16" ht="12.75">
      <c r="A102" s="626" t="s">
        <v>833</v>
      </c>
      <c r="B102" s="625" t="s">
        <v>832</v>
      </c>
      <c r="C102" s="627">
        <v>0.13</v>
      </c>
      <c r="D102" s="628">
        <v>0.31</v>
      </c>
      <c r="E102" s="206">
        <v>1</v>
      </c>
      <c r="F102" s="206">
        <v>1</v>
      </c>
      <c r="G102" s="206">
        <v>1</v>
      </c>
      <c r="H102" s="206">
        <v>1</v>
      </c>
      <c r="I102" s="206">
        <v>1</v>
      </c>
      <c r="J102" s="206">
        <v>1</v>
      </c>
      <c r="K102" s="206">
        <v>300</v>
      </c>
      <c r="L102" s="206">
        <v>2000</v>
      </c>
      <c r="M102" s="206">
        <v>300</v>
      </c>
      <c r="N102" s="206">
        <v>2700</v>
      </c>
      <c r="O102" s="206">
        <f t="shared" si="4"/>
        <v>0.55</v>
      </c>
      <c r="P102" s="206">
        <v>4.2</v>
      </c>
    </row>
    <row r="103" spans="1:16" ht="12.75">
      <c r="A103" s="626" t="s">
        <v>835</v>
      </c>
      <c r="B103" s="625" t="s">
        <v>834</v>
      </c>
      <c r="C103" s="627">
        <v>0.13</v>
      </c>
      <c r="D103" s="628">
        <v>0.31</v>
      </c>
      <c r="E103" s="206">
        <v>1</v>
      </c>
      <c r="F103" s="206">
        <v>1</v>
      </c>
      <c r="G103" s="206">
        <v>1</v>
      </c>
      <c r="H103" s="206">
        <v>1</v>
      </c>
      <c r="I103" s="206">
        <v>1</v>
      </c>
      <c r="J103" s="206">
        <v>1</v>
      </c>
      <c r="K103" s="206">
        <v>300</v>
      </c>
      <c r="L103" s="206">
        <v>2000</v>
      </c>
      <c r="M103" s="206">
        <v>300</v>
      </c>
      <c r="N103" s="206">
        <v>2700</v>
      </c>
      <c r="O103" s="206">
        <f t="shared" si="4"/>
        <v>0.55</v>
      </c>
      <c r="P103" s="206">
        <v>4.2</v>
      </c>
    </row>
    <row r="104" spans="1:16" ht="12.75">
      <c r="A104" s="626" t="s">
        <v>837</v>
      </c>
      <c r="B104" s="625" t="s">
        <v>836</v>
      </c>
      <c r="C104" s="627">
        <v>0.13</v>
      </c>
      <c r="D104" s="628">
        <v>0.31</v>
      </c>
      <c r="E104" s="206">
        <v>1</v>
      </c>
      <c r="F104" s="206">
        <v>1</v>
      </c>
      <c r="G104" s="206">
        <v>1</v>
      </c>
      <c r="H104" s="206">
        <v>1</v>
      </c>
      <c r="I104" s="206">
        <v>1</v>
      </c>
      <c r="J104" s="206">
        <v>1</v>
      </c>
      <c r="K104" s="206">
        <v>300</v>
      </c>
      <c r="L104" s="206">
        <v>2000</v>
      </c>
      <c r="M104" s="206">
        <v>300</v>
      </c>
      <c r="N104" s="206">
        <v>2700</v>
      </c>
      <c r="O104" s="206">
        <f t="shared" si="4"/>
        <v>0.55</v>
      </c>
      <c r="P104" s="206">
        <v>4.2</v>
      </c>
    </row>
    <row r="105" spans="1:16" ht="12.75">
      <c r="A105" s="626" t="s">
        <v>839</v>
      </c>
      <c r="B105" s="625" t="s">
        <v>838</v>
      </c>
      <c r="C105" s="627">
        <v>0.13</v>
      </c>
      <c r="D105" s="628">
        <v>0.31</v>
      </c>
      <c r="E105" s="206">
        <v>1</v>
      </c>
      <c r="F105" s="206">
        <v>1</v>
      </c>
      <c r="G105" s="206">
        <v>1</v>
      </c>
      <c r="H105" s="206">
        <v>1</v>
      </c>
      <c r="I105" s="206">
        <v>1</v>
      </c>
      <c r="J105" s="206">
        <v>1</v>
      </c>
      <c r="K105" s="206">
        <v>300</v>
      </c>
      <c r="L105" s="206">
        <v>2000</v>
      </c>
      <c r="M105" s="206">
        <v>300</v>
      </c>
      <c r="N105" s="206">
        <v>2700</v>
      </c>
      <c r="O105" s="206">
        <f t="shared" si="4"/>
        <v>0.55</v>
      </c>
      <c r="P105" s="206">
        <v>4.2</v>
      </c>
    </row>
    <row r="106" spans="1:16" ht="12.75">
      <c r="A106" s="626" t="s">
        <v>841</v>
      </c>
      <c r="B106" s="625" t="s">
        <v>840</v>
      </c>
      <c r="C106" s="627">
        <v>0.13</v>
      </c>
      <c r="D106" s="628">
        <v>0.31</v>
      </c>
      <c r="E106" s="206">
        <v>1</v>
      </c>
      <c r="F106" s="206">
        <v>1</v>
      </c>
      <c r="G106" s="206">
        <v>1</v>
      </c>
      <c r="H106" s="206">
        <v>1</v>
      </c>
      <c r="I106" s="206">
        <v>1</v>
      </c>
      <c r="J106" s="206">
        <v>1</v>
      </c>
      <c r="K106" s="206">
        <v>300</v>
      </c>
      <c r="L106" s="206">
        <v>2000</v>
      </c>
      <c r="M106" s="206">
        <v>300</v>
      </c>
      <c r="N106" s="206">
        <v>2700</v>
      </c>
      <c r="O106" s="206">
        <f t="shared" si="4"/>
        <v>0.55</v>
      </c>
      <c r="P106" s="206">
        <v>4.2</v>
      </c>
    </row>
    <row r="107" spans="1:16" ht="12.75">
      <c r="A107" s="626" t="s">
        <v>843</v>
      </c>
      <c r="B107" s="625" t="s">
        <v>842</v>
      </c>
      <c r="C107" s="627">
        <v>0.08</v>
      </c>
      <c r="D107" s="628">
        <v>0.3</v>
      </c>
      <c r="E107" s="206">
        <v>1</v>
      </c>
      <c r="F107" s="206">
        <v>1</v>
      </c>
      <c r="G107" s="206">
        <v>1</v>
      </c>
      <c r="H107" s="206">
        <v>1</v>
      </c>
      <c r="I107" s="206">
        <v>1</v>
      </c>
      <c r="J107" s="206">
        <v>1</v>
      </c>
      <c r="K107" s="206">
        <v>300</v>
      </c>
      <c r="L107" s="206">
        <v>2000</v>
      </c>
      <c r="M107" s="206">
        <v>300</v>
      </c>
      <c r="N107" s="206">
        <v>2700</v>
      </c>
      <c r="O107" s="206">
        <f t="shared" si="4"/>
        <v>0.44</v>
      </c>
      <c r="P107" s="206">
        <v>5.4</v>
      </c>
    </row>
    <row r="108" spans="1:16" ht="12.75">
      <c r="A108" s="626" t="s">
        <v>846</v>
      </c>
      <c r="B108" s="625" t="s">
        <v>845</v>
      </c>
      <c r="C108" s="627">
        <v>0.07</v>
      </c>
      <c r="D108" s="628">
        <v>0.19</v>
      </c>
      <c r="E108" s="206">
        <v>1</v>
      </c>
      <c r="F108" s="206">
        <v>1</v>
      </c>
      <c r="G108" s="206">
        <v>1</v>
      </c>
      <c r="H108" s="206">
        <v>1</v>
      </c>
      <c r="I108" s="206">
        <v>1</v>
      </c>
      <c r="J108" s="206">
        <v>1</v>
      </c>
      <c r="K108" s="206">
        <v>300</v>
      </c>
      <c r="L108" s="206">
        <v>2000</v>
      </c>
      <c r="M108" s="206">
        <v>300</v>
      </c>
      <c r="N108" s="206">
        <v>4500</v>
      </c>
      <c r="O108" s="206">
        <f t="shared" si="4"/>
        <v>0.53</v>
      </c>
      <c r="P108" s="206">
        <v>7.5</v>
      </c>
    </row>
    <row r="109" spans="1:16" ht="12.75">
      <c r="A109" s="626" t="s">
        <v>848</v>
      </c>
      <c r="B109" s="625" t="s">
        <v>847</v>
      </c>
      <c r="C109" s="627">
        <v>0.07</v>
      </c>
      <c r="D109" s="628">
        <v>0.19</v>
      </c>
      <c r="E109" s="206">
        <v>1</v>
      </c>
      <c r="F109" s="206">
        <v>1</v>
      </c>
      <c r="G109" s="206">
        <v>1</v>
      </c>
      <c r="H109" s="206">
        <v>1</v>
      </c>
      <c r="I109" s="206">
        <v>1</v>
      </c>
      <c r="J109" s="206">
        <v>1</v>
      </c>
      <c r="K109" s="206">
        <v>300</v>
      </c>
      <c r="L109" s="206">
        <v>2000</v>
      </c>
      <c r="M109" s="206">
        <v>300</v>
      </c>
      <c r="N109" s="206">
        <v>4500</v>
      </c>
      <c r="O109" s="206">
        <f t="shared" si="4"/>
        <v>0.53</v>
      </c>
      <c r="P109" s="206">
        <v>7.5</v>
      </c>
    </row>
    <row r="110" spans="1:16" ht="12.75">
      <c r="A110" s="626" t="s">
        <v>850</v>
      </c>
      <c r="B110" s="625" t="s">
        <v>849</v>
      </c>
      <c r="C110" s="627">
        <v>0.07</v>
      </c>
      <c r="D110" s="628">
        <v>0.19</v>
      </c>
      <c r="E110" s="206">
        <v>1</v>
      </c>
      <c r="F110" s="206">
        <v>1</v>
      </c>
      <c r="G110" s="206">
        <v>1</v>
      </c>
      <c r="H110" s="206">
        <v>1</v>
      </c>
      <c r="I110" s="206">
        <v>1</v>
      </c>
      <c r="J110" s="206">
        <v>1</v>
      </c>
      <c r="K110" s="206">
        <v>300</v>
      </c>
      <c r="L110" s="206">
        <v>2000</v>
      </c>
      <c r="M110" s="206">
        <v>300</v>
      </c>
      <c r="N110" s="206">
        <v>4500</v>
      </c>
      <c r="O110" s="206">
        <f t="shared" si="4"/>
        <v>0.53</v>
      </c>
      <c r="P110" s="206">
        <v>7.5</v>
      </c>
    </row>
    <row r="111" spans="1:16" ht="12.75">
      <c r="A111" s="626" t="s">
        <v>852</v>
      </c>
      <c r="B111" s="625" t="s">
        <v>851</v>
      </c>
      <c r="C111" s="627">
        <v>0.08</v>
      </c>
      <c r="D111" s="628">
        <v>0.25</v>
      </c>
      <c r="E111" s="206">
        <v>1</v>
      </c>
      <c r="F111" s="206">
        <v>1</v>
      </c>
      <c r="G111" s="206">
        <v>1</v>
      </c>
      <c r="H111" s="206">
        <v>1</v>
      </c>
      <c r="I111" s="206">
        <v>1</v>
      </c>
      <c r="J111" s="206">
        <v>1</v>
      </c>
      <c r="K111" s="206">
        <v>300</v>
      </c>
      <c r="L111" s="206">
        <v>2000</v>
      </c>
      <c r="M111" s="206">
        <v>300</v>
      </c>
      <c r="N111" s="206">
        <v>3300</v>
      </c>
      <c r="O111" s="206">
        <f t="shared" si="4"/>
        <v>0.53</v>
      </c>
      <c r="P111" s="206">
        <v>6.6</v>
      </c>
    </row>
    <row r="112" spans="1:16" ht="12.75">
      <c r="A112" s="626" t="s">
        <v>854</v>
      </c>
      <c r="B112" s="625" t="s">
        <v>853</v>
      </c>
      <c r="C112" s="627">
        <v>0.08</v>
      </c>
      <c r="D112" s="628">
        <v>0.25</v>
      </c>
      <c r="E112" s="206">
        <v>1</v>
      </c>
      <c r="F112" s="206">
        <v>1</v>
      </c>
      <c r="G112" s="206">
        <v>1</v>
      </c>
      <c r="H112" s="206">
        <v>1</v>
      </c>
      <c r="I112" s="206">
        <v>1</v>
      </c>
      <c r="J112" s="206">
        <v>1</v>
      </c>
      <c r="K112" s="206">
        <v>300</v>
      </c>
      <c r="L112" s="206">
        <v>2000</v>
      </c>
      <c r="M112" s="206">
        <v>300</v>
      </c>
      <c r="N112" s="206">
        <v>3300</v>
      </c>
      <c r="O112" s="206">
        <f t="shared" si="4"/>
        <v>0.53</v>
      </c>
      <c r="P112" s="206">
        <v>6.6</v>
      </c>
    </row>
    <row r="113" spans="1:16" ht="12.75">
      <c r="A113" s="626" t="s">
        <v>856</v>
      </c>
      <c r="B113" s="625" t="s">
        <v>855</v>
      </c>
      <c r="C113" s="627">
        <v>0.08</v>
      </c>
      <c r="D113" s="628">
        <v>0.25</v>
      </c>
      <c r="E113" s="206">
        <v>1</v>
      </c>
      <c r="F113" s="206">
        <v>1</v>
      </c>
      <c r="G113" s="206">
        <v>1</v>
      </c>
      <c r="H113" s="206">
        <v>1</v>
      </c>
      <c r="I113" s="206">
        <v>1</v>
      </c>
      <c r="J113" s="206">
        <v>1</v>
      </c>
      <c r="K113" s="206">
        <v>300</v>
      </c>
      <c r="L113" s="206">
        <v>2000</v>
      </c>
      <c r="M113" s="206">
        <v>300</v>
      </c>
      <c r="N113" s="206">
        <v>3300</v>
      </c>
      <c r="O113" s="206">
        <f t="shared" si="4"/>
        <v>0.53</v>
      </c>
      <c r="P113" s="206">
        <v>6.6</v>
      </c>
    </row>
    <row r="114" spans="1:16" ht="12.75">
      <c r="A114" s="626" t="s">
        <v>858</v>
      </c>
      <c r="B114" s="625" t="s">
        <v>857</v>
      </c>
      <c r="C114" s="627">
        <v>0.08</v>
      </c>
      <c r="D114" s="628">
        <v>0.25</v>
      </c>
      <c r="E114" s="206">
        <v>1</v>
      </c>
      <c r="F114" s="206">
        <v>1</v>
      </c>
      <c r="G114" s="206">
        <v>1</v>
      </c>
      <c r="H114" s="206">
        <v>1</v>
      </c>
      <c r="I114" s="206">
        <v>1</v>
      </c>
      <c r="J114" s="206">
        <v>1</v>
      </c>
      <c r="K114" s="206">
        <v>300</v>
      </c>
      <c r="L114" s="206">
        <v>2000</v>
      </c>
      <c r="M114" s="206">
        <v>300</v>
      </c>
      <c r="N114" s="206">
        <v>3300</v>
      </c>
      <c r="O114" s="206">
        <f t="shared" si="4"/>
        <v>0.53</v>
      </c>
      <c r="P114" s="206">
        <v>6.6</v>
      </c>
    </row>
    <row r="115" spans="1:16" ht="12.75">
      <c r="A115" s="178" t="s">
        <v>392</v>
      </c>
      <c r="B115" s="178" t="s">
        <v>391</v>
      </c>
      <c r="C115" s="178">
        <v>0.105</v>
      </c>
      <c r="D115" s="178">
        <v>0.24</v>
      </c>
      <c r="E115" s="205">
        <v>1</v>
      </c>
      <c r="F115" s="205">
        <v>1</v>
      </c>
      <c r="G115" s="205">
        <v>1</v>
      </c>
      <c r="H115" s="205">
        <v>1</v>
      </c>
      <c r="I115" s="205">
        <v>1</v>
      </c>
      <c r="J115" s="205">
        <v>1</v>
      </c>
      <c r="K115" s="178">
        <v>300</v>
      </c>
      <c r="L115" s="178">
        <v>2000</v>
      </c>
      <c r="M115" s="178">
        <v>300</v>
      </c>
      <c r="N115" s="178">
        <v>5000</v>
      </c>
      <c r="O115" s="178">
        <f t="shared" si="4"/>
        <v>0.63</v>
      </c>
      <c r="P115" s="178">
        <v>6</v>
      </c>
    </row>
    <row r="116" spans="1:16" ht="12.75">
      <c r="A116" s="55" t="s">
        <v>389</v>
      </c>
      <c r="B116" s="55" t="s">
        <v>388</v>
      </c>
      <c r="C116" s="55">
        <v>0.105</v>
      </c>
      <c r="D116" s="55">
        <v>0.24</v>
      </c>
      <c r="E116" s="205">
        <v>1</v>
      </c>
      <c r="F116" s="205">
        <v>1</v>
      </c>
      <c r="G116" s="205">
        <v>1</v>
      </c>
      <c r="H116" s="205">
        <v>1</v>
      </c>
      <c r="I116" s="205">
        <v>1</v>
      </c>
      <c r="J116" s="205">
        <v>1</v>
      </c>
      <c r="K116" s="178">
        <v>300</v>
      </c>
      <c r="L116" s="178">
        <v>2000</v>
      </c>
      <c r="M116" s="178">
        <v>300</v>
      </c>
      <c r="N116" s="178">
        <v>5000</v>
      </c>
      <c r="O116" s="178">
        <f t="shared" si="4"/>
        <v>0.63</v>
      </c>
      <c r="P116" s="178">
        <v>6</v>
      </c>
    </row>
    <row r="117" spans="1:16" ht="12.75">
      <c r="A117" s="55" t="s">
        <v>493</v>
      </c>
      <c r="B117" s="55" t="s">
        <v>492</v>
      </c>
      <c r="C117" s="55">
        <v>0.21</v>
      </c>
      <c r="D117" s="55">
        <v>0.43</v>
      </c>
      <c r="E117" s="205">
        <v>1</v>
      </c>
      <c r="F117" s="205">
        <v>1</v>
      </c>
      <c r="G117" s="205">
        <v>1</v>
      </c>
      <c r="H117" s="205">
        <v>1</v>
      </c>
      <c r="I117" s="205">
        <v>1</v>
      </c>
      <c r="J117" s="205">
        <v>1</v>
      </c>
      <c r="K117" s="178">
        <v>300</v>
      </c>
      <c r="L117" s="178">
        <v>2000</v>
      </c>
      <c r="M117" s="178">
        <v>300</v>
      </c>
      <c r="N117" s="178">
        <v>3600</v>
      </c>
      <c r="O117" s="178">
        <f t="shared" si="4"/>
        <v>0.93</v>
      </c>
      <c r="P117" s="178">
        <v>4.4</v>
      </c>
    </row>
    <row r="118" spans="1:16" ht="12.75">
      <c r="A118" s="55" t="s">
        <v>496</v>
      </c>
      <c r="B118" s="55" t="s">
        <v>495</v>
      </c>
      <c r="C118" s="55">
        <v>0.21</v>
      </c>
      <c r="D118" s="55">
        <v>0.43</v>
      </c>
      <c r="E118" s="205">
        <v>1</v>
      </c>
      <c r="F118" s="205">
        <v>1</v>
      </c>
      <c r="G118" s="205">
        <v>1</v>
      </c>
      <c r="H118" s="205">
        <v>1</v>
      </c>
      <c r="I118" s="205">
        <v>1</v>
      </c>
      <c r="J118" s="205">
        <v>1</v>
      </c>
      <c r="K118" s="178">
        <v>300</v>
      </c>
      <c r="L118" s="178">
        <v>2000</v>
      </c>
      <c r="M118" s="178">
        <v>300</v>
      </c>
      <c r="N118" s="178">
        <v>3600</v>
      </c>
      <c r="O118" s="178">
        <f t="shared" si="4"/>
        <v>0.93</v>
      </c>
      <c r="P118" s="178">
        <v>4.4</v>
      </c>
    </row>
    <row r="119" spans="1:16" ht="12.75">
      <c r="A119" s="55" t="s">
        <v>498</v>
      </c>
      <c r="B119" s="55" t="s">
        <v>497</v>
      </c>
      <c r="C119" s="55">
        <v>0.21</v>
      </c>
      <c r="D119" s="55">
        <v>0.43</v>
      </c>
      <c r="E119" s="205">
        <v>1</v>
      </c>
      <c r="F119" s="205">
        <v>1</v>
      </c>
      <c r="G119" s="205">
        <v>1</v>
      </c>
      <c r="H119" s="205">
        <v>1</v>
      </c>
      <c r="I119" s="205">
        <v>1</v>
      </c>
      <c r="J119" s="205">
        <v>1</v>
      </c>
      <c r="K119" s="178">
        <v>300</v>
      </c>
      <c r="L119" s="178">
        <v>2000</v>
      </c>
      <c r="M119" s="178">
        <v>300</v>
      </c>
      <c r="N119" s="178">
        <v>3600</v>
      </c>
      <c r="O119" s="178">
        <f t="shared" si="4"/>
        <v>0.93</v>
      </c>
      <c r="P119" s="178">
        <v>4.4</v>
      </c>
    </row>
    <row r="120" spans="1:16" ht="12.75">
      <c r="A120" s="55" t="s">
        <v>500</v>
      </c>
      <c r="B120" s="55" t="s">
        <v>499</v>
      </c>
      <c r="C120" s="55">
        <v>0.21</v>
      </c>
      <c r="D120" s="55">
        <v>0.43</v>
      </c>
      <c r="E120" s="205">
        <v>1</v>
      </c>
      <c r="F120" s="205">
        <v>1</v>
      </c>
      <c r="G120" s="205">
        <v>1</v>
      </c>
      <c r="H120" s="205">
        <v>1</v>
      </c>
      <c r="I120" s="205">
        <v>1</v>
      </c>
      <c r="J120" s="205">
        <v>1</v>
      </c>
      <c r="K120" s="178">
        <v>300</v>
      </c>
      <c r="L120" s="178">
        <v>2000</v>
      </c>
      <c r="M120" s="178">
        <v>300</v>
      </c>
      <c r="N120" s="178">
        <v>3600</v>
      </c>
      <c r="O120" s="178">
        <f t="shared" si="4"/>
        <v>0.93</v>
      </c>
      <c r="P120" s="178">
        <v>4.4</v>
      </c>
    </row>
    <row r="121" spans="1:16" ht="12.75">
      <c r="A121" s="55" t="s">
        <v>502</v>
      </c>
      <c r="B121" s="55" t="s">
        <v>501</v>
      </c>
      <c r="C121" s="55">
        <v>0.21</v>
      </c>
      <c r="D121" s="55">
        <v>0.43</v>
      </c>
      <c r="E121" s="205">
        <v>1</v>
      </c>
      <c r="F121" s="205">
        <v>1</v>
      </c>
      <c r="G121" s="205">
        <v>1</v>
      </c>
      <c r="H121" s="205">
        <v>1</v>
      </c>
      <c r="I121" s="205">
        <v>1</v>
      </c>
      <c r="J121" s="205">
        <v>1</v>
      </c>
      <c r="K121" s="178">
        <v>300</v>
      </c>
      <c r="L121" s="178">
        <v>2000</v>
      </c>
      <c r="M121" s="178">
        <v>300</v>
      </c>
      <c r="N121" s="178">
        <v>3600</v>
      </c>
      <c r="O121" s="178">
        <f t="shared" si="4"/>
        <v>0.93</v>
      </c>
      <c r="P121" s="178">
        <v>4.4</v>
      </c>
    </row>
    <row r="122" spans="1:16" ht="12.75">
      <c r="A122" s="55" t="s">
        <v>504</v>
      </c>
      <c r="B122" s="55" t="s">
        <v>503</v>
      </c>
      <c r="C122" s="55">
        <v>0.21</v>
      </c>
      <c r="D122" s="55">
        <v>0.43</v>
      </c>
      <c r="E122" s="205">
        <v>1</v>
      </c>
      <c r="F122" s="205">
        <v>1</v>
      </c>
      <c r="G122" s="205">
        <v>1</v>
      </c>
      <c r="H122" s="205">
        <v>1</v>
      </c>
      <c r="I122" s="205">
        <v>1</v>
      </c>
      <c r="J122" s="205">
        <v>1</v>
      </c>
      <c r="K122" s="178">
        <v>300</v>
      </c>
      <c r="L122" s="178">
        <v>2000</v>
      </c>
      <c r="M122" s="178">
        <v>300</v>
      </c>
      <c r="N122" s="178">
        <v>3600</v>
      </c>
      <c r="O122" s="178">
        <f t="shared" si="4"/>
        <v>0.93</v>
      </c>
      <c r="P122" s="178">
        <v>4.4</v>
      </c>
    </row>
    <row r="123" spans="1:16" ht="12.75">
      <c r="A123" s="55" t="s">
        <v>506</v>
      </c>
      <c r="B123" s="55" t="s">
        <v>505</v>
      </c>
      <c r="C123" s="55">
        <v>0.21</v>
      </c>
      <c r="D123" s="55">
        <v>0.43</v>
      </c>
      <c r="E123" s="205">
        <v>1</v>
      </c>
      <c r="F123" s="205">
        <v>1</v>
      </c>
      <c r="G123" s="205">
        <v>1</v>
      </c>
      <c r="H123" s="205">
        <v>1</v>
      </c>
      <c r="I123" s="205">
        <v>1</v>
      </c>
      <c r="J123" s="205">
        <v>1</v>
      </c>
      <c r="K123" s="178">
        <v>300</v>
      </c>
      <c r="L123" s="178">
        <v>2000</v>
      </c>
      <c r="M123" s="178">
        <v>300</v>
      </c>
      <c r="N123" s="178">
        <v>3600</v>
      </c>
      <c r="O123" s="178">
        <f t="shared" si="4"/>
        <v>0.93</v>
      </c>
      <c r="P123" s="178">
        <v>4.4</v>
      </c>
    </row>
    <row r="124" spans="1:16" ht="12.75">
      <c r="A124" s="55" t="s">
        <v>508</v>
      </c>
      <c r="B124" s="55" t="s">
        <v>507</v>
      </c>
      <c r="C124" s="55">
        <v>0.21</v>
      </c>
      <c r="D124" s="55">
        <v>0.43</v>
      </c>
      <c r="E124" s="205">
        <v>1</v>
      </c>
      <c r="F124" s="205">
        <v>1</v>
      </c>
      <c r="G124" s="205">
        <v>1</v>
      </c>
      <c r="H124" s="205">
        <v>1</v>
      </c>
      <c r="I124" s="205">
        <v>1</v>
      </c>
      <c r="J124" s="205">
        <v>1</v>
      </c>
      <c r="K124" s="178">
        <v>300</v>
      </c>
      <c r="L124" s="178">
        <v>2000</v>
      </c>
      <c r="M124" s="178">
        <v>300</v>
      </c>
      <c r="N124" s="178">
        <v>3600</v>
      </c>
      <c r="O124" s="178">
        <f t="shared" si="4"/>
        <v>0.93</v>
      </c>
      <c r="P124" s="178">
        <v>4.4</v>
      </c>
    </row>
    <row r="125" spans="1:16" ht="12.75">
      <c r="A125" s="55" t="s">
        <v>380</v>
      </c>
      <c r="B125" s="55" t="s">
        <v>379</v>
      </c>
      <c r="C125" s="55">
        <v>0.08</v>
      </c>
      <c r="D125" s="55">
        <v>0.6</v>
      </c>
      <c r="E125" s="205">
        <v>1</v>
      </c>
      <c r="F125" s="205">
        <v>1</v>
      </c>
      <c r="G125" s="205">
        <v>1</v>
      </c>
      <c r="H125" s="205">
        <v>1</v>
      </c>
      <c r="I125" s="205">
        <v>1</v>
      </c>
      <c r="J125" s="205">
        <v>1</v>
      </c>
      <c r="K125" s="178">
        <v>300</v>
      </c>
      <c r="L125" s="178">
        <v>2000</v>
      </c>
      <c r="M125" s="178">
        <v>300</v>
      </c>
      <c r="N125" s="178">
        <v>2600</v>
      </c>
      <c r="O125" s="178">
        <f t="shared" si="4"/>
        <v>0.36</v>
      </c>
      <c r="P125" s="178">
        <v>4.4</v>
      </c>
    </row>
    <row r="126" spans="1:16" ht="12.75">
      <c r="A126" s="55" t="s">
        <v>97</v>
      </c>
      <c r="B126" s="55" t="s">
        <v>179</v>
      </c>
      <c r="C126" s="55">
        <v>0.26</v>
      </c>
      <c r="D126" s="55">
        <v>0.4</v>
      </c>
      <c r="E126" s="205">
        <v>1</v>
      </c>
      <c r="F126" s="205">
        <v>1</v>
      </c>
      <c r="G126" s="205">
        <v>1</v>
      </c>
      <c r="H126" s="205">
        <v>1</v>
      </c>
      <c r="I126" s="205">
        <v>1</v>
      </c>
      <c r="J126" s="205">
        <v>1</v>
      </c>
      <c r="K126" s="178">
        <v>300</v>
      </c>
      <c r="L126" s="178">
        <v>2000</v>
      </c>
      <c r="M126" s="178">
        <v>300</v>
      </c>
      <c r="N126" s="178">
        <v>3600</v>
      </c>
      <c r="O126" s="178">
        <f t="shared" si="4"/>
        <v>1.15</v>
      </c>
      <c r="P126" s="178">
        <v>4.4</v>
      </c>
    </row>
    <row r="127" spans="1:16" ht="12.75">
      <c r="A127" s="55" t="s">
        <v>98</v>
      </c>
      <c r="B127" s="55" t="s">
        <v>180</v>
      </c>
      <c r="C127" s="55">
        <v>0.26</v>
      </c>
      <c r="D127" s="55">
        <v>0.4</v>
      </c>
      <c r="E127" s="205">
        <v>1</v>
      </c>
      <c r="F127" s="205">
        <v>1</v>
      </c>
      <c r="G127" s="205">
        <v>1</v>
      </c>
      <c r="H127" s="205">
        <v>1</v>
      </c>
      <c r="I127" s="205">
        <v>1</v>
      </c>
      <c r="J127" s="205">
        <v>1</v>
      </c>
      <c r="K127" s="178">
        <v>300</v>
      </c>
      <c r="L127" s="178">
        <v>2000</v>
      </c>
      <c r="M127" s="178">
        <v>300</v>
      </c>
      <c r="N127" s="178">
        <v>3600</v>
      </c>
      <c r="O127" s="178">
        <f t="shared" si="4"/>
        <v>1.15</v>
      </c>
      <c r="P127" s="178">
        <v>4.4</v>
      </c>
    </row>
    <row r="128" spans="1:16" ht="12.75">
      <c r="A128" s="55" t="s">
        <v>99</v>
      </c>
      <c r="B128" s="55" t="s">
        <v>181</v>
      </c>
      <c r="C128" s="55">
        <v>0.26</v>
      </c>
      <c r="D128" s="55">
        <v>0.4</v>
      </c>
      <c r="E128" s="205">
        <v>1</v>
      </c>
      <c r="F128" s="205">
        <v>1</v>
      </c>
      <c r="G128" s="205">
        <v>1</v>
      </c>
      <c r="H128" s="205">
        <v>1</v>
      </c>
      <c r="I128" s="205">
        <v>1</v>
      </c>
      <c r="J128" s="205">
        <v>1</v>
      </c>
      <c r="K128" s="178">
        <v>300</v>
      </c>
      <c r="L128" s="178">
        <v>2000</v>
      </c>
      <c r="M128" s="178">
        <v>300</v>
      </c>
      <c r="N128" s="178">
        <v>3600</v>
      </c>
      <c r="O128" s="178">
        <f t="shared" si="4"/>
        <v>1.15</v>
      </c>
      <c r="P128" s="178">
        <v>4.4</v>
      </c>
    </row>
    <row r="129" spans="1:16" ht="12.75">
      <c r="A129" s="55" t="s">
        <v>100</v>
      </c>
      <c r="B129" s="55" t="s">
        <v>182</v>
      </c>
      <c r="C129" s="55">
        <v>0.26</v>
      </c>
      <c r="D129" s="55">
        <v>0.4</v>
      </c>
      <c r="E129" s="205">
        <v>1</v>
      </c>
      <c r="F129" s="205">
        <v>1</v>
      </c>
      <c r="G129" s="205">
        <v>1</v>
      </c>
      <c r="H129" s="205">
        <v>1</v>
      </c>
      <c r="I129" s="205">
        <v>1</v>
      </c>
      <c r="J129" s="205">
        <v>1</v>
      </c>
      <c r="K129" s="178">
        <v>300</v>
      </c>
      <c r="L129" s="178">
        <v>2000</v>
      </c>
      <c r="M129" s="178">
        <v>300</v>
      </c>
      <c r="N129" s="178">
        <v>3600</v>
      </c>
      <c r="O129" s="178">
        <f t="shared" si="4"/>
        <v>1.15</v>
      </c>
      <c r="P129" s="178">
        <v>4.4</v>
      </c>
    </row>
    <row r="130" spans="1:16" ht="12.75">
      <c r="A130" s="55" t="s">
        <v>510</v>
      </c>
      <c r="B130" s="55" t="s">
        <v>509</v>
      </c>
      <c r="C130" s="55">
        <v>0.075</v>
      </c>
      <c r="D130" s="55">
        <v>0.16</v>
      </c>
      <c r="E130" s="205">
        <v>1</v>
      </c>
      <c r="F130" s="205">
        <v>1</v>
      </c>
      <c r="G130" s="205">
        <v>1</v>
      </c>
      <c r="H130" s="205">
        <v>1</v>
      </c>
      <c r="I130" s="205">
        <v>1</v>
      </c>
      <c r="J130" s="205">
        <v>1</v>
      </c>
      <c r="K130" s="178">
        <v>300</v>
      </c>
      <c r="L130" s="178">
        <v>2000</v>
      </c>
      <c r="M130" s="178">
        <v>300</v>
      </c>
      <c r="N130" s="178">
        <v>5000</v>
      </c>
      <c r="O130" s="178">
        <f t="shared" si="4"/>
        <v>0.45</v>
      </c>
      <c r="P130" s="178">
        <v>6</v>
      </c>
    </row>
    <row r="131" spans="1:16" ht="12.75">
      <c r="A131" s="55" t="s">
        <v>514</v>
      </c>
      <c r="B131" s="55" t="s">
        <v>513</v>
      </c>
      <c r="C131" s="55">
        <v>0.075</v>
      </c>
      <c r="D131" s="55">
        <v>0.16</v>
      </c>
      <c r="E131" s="205">
        <v>1</v>
      </c>
      <c r="F131" s="205">
        <v>1</v>
      </c>
      <c r="G131" s="205">
        <v>1</v>
      </c>
      <c r="H131" s="205">
        <v>1</v>
      </c>
      <c r="I131" s="205">
        <v>1</v>
      </c>
      <c r="J131" s="205">
        <v>1</v>
      </c>
      <c r="K131" s="178">
        <v>300</v>
      </c>
      <c r="L131" s="178">
        <v>2000</v>
      </c>
      <c r="M131" s="178">
        <v>300</v>
      </c>
      <c r="N131" s="178">
        <v>5000</v>
      </c>
      <c r="O131" s="178">
        <f t="shared" si="4"/>
        <v>0.45</v>
      </c>
      <c r="P131" s="178">
        <v>6</v>
      </c>
    </row>
    <row r="132" spans="1:16" ht="12.75">
      <c r="A132" s="55" t="s">
        <v>516</v>
      </c>
      <c r="B132" s="55" t="s">
        <v>515</v>
      </c>
      <c r="C132" s="55">
        <v>0.075</v>
      </c>
      <c r="D132" s="55">
        <v>0.16</v>
      </c>
      <c r="E132" s="205">
        <v>1</v>
      </c>
      <c r="F132" s="205">
        <v>1</v>
      </c>
      <c r="G132" s="205">
        <v>1</v>
      </c>
      <c r="H132" s="205">
        <v>1</v>
      </c>
      <c r="I132" s="205">
        <v>1</v>
      </c>
      <c r="J132" s="205">
        <v>1</v>
      </c>
      <c r="K132" s="178">
        <v>300</v>
      </c>
      <c r="L132" s="178">
        <v>2000</v>
      </c>
      <c r="M132" s="178">
        <v>300</v>
      </c>
      <c r="N132" s="178">
        <v>5000</v>
      </c>
      <c r="O132" s="178">
        <f t="shared" si="4"/>
        <v>0.45</v>
      </c>
      <c r="P132" s="178">
        <v>6</v>
      </c>
    </row>
    <row r="133" spans="1:16" ht="12.75">
      <c r="A133" s="55" t="s">
        <v>518</v>
      </c>
      <c r="B133" s="55" t="s">
        <v>517</v>
      </c>
      <c r="C133" s="55">
        <v>0.075</v>
      </c>
      <c r="D133" s="55">
        <v>0.16</v>
      </c>
      <c r="E133" s="205">
        <v>1</v>
      </c>
      <c r="F133" s="205">
        <v>1</v>
      </c>
      <c r="G133" s="205">
        <v>1</v>
      </c>
      <c r="H133" s="205">
        <v>1</v>
      </c>
      <c r="I133" s="205">
        <v>1</v>
      </c>
      <c r="J133" s="205">
        <v>1</v>
      </c>
      <c r="K133" s="178">
        <v>300</v>
      </c>
      <c r="L133" s="178">
        <v>2000</v>
      </c>
      <c r="M133" s="178">
        <v>300</v>
      </c>
      <c r="N133" s="178">
        <v>5000</v>
      </c>
      <c r="O133" s="178">
        <f t="shared" si="4"/>
        <v>0.45</v>
      </c>
      <c r="P133" s="178">
        <v>6</v>
      </c>
    </row>
    <row r="134" spans="1:16" ht="12.75">
      <c r="A134" s="55" t="s">
        <v>427</v>
      </c>
      <c r="B134" s="55" t="s">
        <v>426</v>
      </c>
      <c r="C134" s="55">
        <v>0.113</v>
      </c>
      <c r="D134" s="55">
        <v>0.33</v>
      </c>
      <c r="E134" s="205">
        <v>1</v>
      </c>
      <c r="F134" s="205">
        <v>1</v>
      </c>
      <c r="G134" s="205">
        <v>1</v>
      </c>
      <c r="H134" s="205">
        <v>1</v>
      </c>
      <c r="I134" s="205">
        <v>1</v>
      </c>
      <c r="J134" s="205">
        <v>1</v>
      </c>
      <c r="K134" s="178">
        <v>300</v>
      </c>
      <c r="L134" s="178">
        <v>2000</v>
      </c>
      <c r="M134" s="178">
        <v>300</v>
      </c>
      <c r="N134" s="178">
        <v>3600</v>
      </c>
      <c r="O134" s="178">
        <f t="shared" si="4"/>
        <v>0.68</v>
      </c>
      <c r="P134" s="178">
        <v>6</v>
      </c>
    </row>
    <row r="135" spans="1:16" ht="12.75">
      <c r="A135" s="55" t="s">
        <v>433</v>
      </c>
      <c r="B135" s="55" t="s">
        <v>432</v>
      </c>
      <c r="C135" s="55">
        <v>0.135</v>
      </c>
      <c r="D135" s="55">
        <v>0.39</v>
      </c>
      <c r="E135" s="205">
        <v>1</v>
      </c>
      <c r="F135" s="205">
        <v>1</v>
      </c>
      <c r="G135" s="205">
        <v>1</v>
      </c>
      <c r="H135" s="205">
        <v>1</v>
      </c>
      <c r="I135" s="205">
        <v>1</v>
      </c>
      <c r="J135" s="205">
        <v>1</v>
      </c>
      <c r="K135" s="178">
        <v>300</v>
      </c>
      <c r="L135" s="178">
        <v>2000</v>
      </c>
      <c r="M135" s="178">
        <v>300</v>
      </c>
      <c r="N135" s="178">
        <v>3600</v>
      </c>
      <c r="O135" s="178">
        <f t="shared" si="4"/>
        <v>0.81</v>
      </c>
      <c r="P135" s="178">
        <v>6</v>
      </c>
    </row>
    <row r="136" spans="1:16" ht="12.75">
      <c r="A136" s="55" t="s">
        <v>92</v>
      </c>
      <c r="B136" s="55" t="s">
        <v>174</v>
      </c>
      <c r="C136" s="55">
        <v>0.47</v>
      </c>
      <c r="D136" s="55">
        <v>0.34</v>
      </c>
      <c r="E136" s="205">
        <v>1</v>
      </c>
      <c r="F136" s="205">
        <v>1</v>
      </c>
      <c r="G136" s="205">
        <v>1</v>
      </c>
      <c r="H136" s="205">
        <v>1</v>
      </c>
      <c r="I136" s="205">
        <v>1</v>
      </c>
      <c r="J136" s="205">
        <v>1</v>
      </c>
      <c r="K136" s="178">
        <v>300</v>
      </c>
      <c r="L136" s="178">
        <v>2000</v>
      </c>
      <c r="M136" s="178">
        <v>300</v>
      </c>
      <c r="N136" s="178">
        <v>3600</v>
      </c>
      <c r="O136" s="178">
        <f t="shared" si="4"/>
        <v>1.51</v>
      </c>
      <c r="P136" s="178">
        <v>3.2</v>
      </c>
    </row>
    <row r="137" spans="1:16" ht="12.75">
      <c r="A137" s="55" t="s">
        <v>93</v>
      </c>
      <c r="B137" s="55" t="s">
        <v>175</v>
      </c>
      <c r="C137" s="55">
        <v>0.47</v>
      </c>
      <c r="D137" s="55">
        <v>0.34</v>
      </c>
      <c r="E137" s="205">
        <v>1</v>
      </c>
      <c r="F137" s="205">
        <v>1</v>
      </c>
      <c r="G137" s="205">
        <v>1</v>
      </c>
      <c r="H137" s="205">
        <v>1</v>
      </c>
      <c r="I137" s="205">
        <v>1</v>
      </c>
      <c r="J137" s="205">
        <v>1</v>
      </c>
      <c r="K137" s="178">
        <v>300</v>
      </c>
      <c r="L137" s="178">
        <v>2000</v>
      </c>
      <c r="M137" s="178">
        <v>300</v>
      </c>
      <c r="N137" s="178">
        <v>3600</v>
      </c>
      <c r="O137" s="178">
        <f t="shared" si="4"/>
        <v>1.51</v>
      </c>
      <c r="P137" s="178">
        <v>3.2</v>
      </c>
    </row>
    <row r="138" spans="1:16" ht="12.75">
      <c r="A138" s="55" t="s">
        <v>94</v>
      </c>
      <c r="B138" s="55" t="s">
        <v>176</v>
      </c>
      <c r="C138" s="55">
        <v>0.47</v>
      </c>
      <c r="D138" s="55">
        <v>0.34</v>
      </c>
      <c r="E138" s="205">
        <v>1</v>
      </c>
      <c r="F138" s="205">
        <v>1</v>
      </c>
      <c r="G138" s="205">
        <v>1</v>
      </c>
      <c r="H138" s="205">
        <v>1</v>
      </c>
      <c r="I138" s="205">
        <v>1</v>
      </c>
      <c r="J138" s="205">
        <v>1</v>
      </c>
      <c r="K138" s="178">
        <v>300</v>
      </c>
      <c r="L138" s="178">
        <v>2000</v>
      </c>
      <c r="M138" s="178">
        <v>300</v>
      </c>
      <c r="N138" s="178">
        <v>3600</v>
      </c>
      <c r="O138" s="178">
        <f t="shared" si="4"/>
        <v>1.51</v>
      </c>
      <c r="P138" s="178">
        <v>3.2</v>
      </c>
    </row>
    <row r="139" spans="1:16" ht="12.75">
      <c r="A139" s="55" t="s">
        <v>101</v>
      </c>
      <c r="B139" s="55" t="s">
        <v>183</v>
      </c>
      <c r="C139" s="55">
        <v>0.365</v>
      </c>
      <c r="D139" s="55">
        <v>0.45</v>
      </c>
      <c r="E139" s="205">
        <v>1</v>
      </c>
      <c r="F139" s="205">
        <v>1</v>
      </c>
      <c r="G139" s="205">
        <v>1</v>
      </c>
      <c r="H139" s="205">
        <v>1</v>
      </c>
      <c r="I139" s="205">
        <v>1</v>
      </c>
      <c r="J139" s="205">
        <v>1</v>
      </c>
      <c r="K139" s="178">
        <v>300</v>
      </c>
      <c r="L139" s="178">
        <v>2000</v>
      </c>
      <c r="M139" s="178">
        <v>300</v>
      </c>
      <c r="N139" s="178">
        <v>3600</v>
      </c>
      <c r="O139" s="178">
        <f t="shared" si="4"/>
        <v>1.17</v>
      </c>
      <c r="P139" s="178">
        <v>3.2</v>
      </c>
    </row>
    <row r="140" spans="1:16" ht="12.75">
      <c r="A140" s="55" t="s">
        <v>102</v>
      </c>
      <c r="B140" s="55" t="s">
        <v>184</v>
      </c>
      <c r="C140" s="55">
        <v>0.365</v>
      </c>
      <c r="D140" s="55">
        <v>0.45</v>
      </c>
      <c r="E140" s="205">
        <v>1</v>
      </c>
      <c r="F140" s="205">
        <v>1</v>
      </c>
      <c r="G140" s="205">
        <v>1</v>
      </c>
      <c r="H140" s="205">
        <v>1</v>
      </c>
      <c r="I140" s="205">
        <v>1</v>
      </c>
      <c r="J140" s="205">
        <v>1</v>
      </c>
      <c r="K140" s="178">
        <v>300</v>
      </c>
      <c r="L140" s="178">
        <v>2000</v>
      </c>
      <c r="M140" s="178">
        <v>300</v>
      </c>
      <c r="N140" s="178">
        <v>3600</v>
      </c>
      <c r="O140" s="178">
        <f t="shared" si="4"/>
        <v>1.17</v>
      </c>
      <c r="P140" s="178">
        <v>3.2</v>
      </c>
    </row>
    <row r="141" spans="1:16" ht="12.75">
      <c r="A141" s="55" t="s">
        <v>103</v>
      </c>
      <c r="B141" s="55" t="s">
        <v>185</v>
      </c>
      <c r="C141" s="55">
        <v>0.365</v>
      </c>
      <c r="D141" s="55">
        <v>0.45</v>
      </c>
      <c r="E141" s="205">
        <v>1</v>
      </c>
      <c r="F141" s="205">
        <v>1</v>
      </c>
      <c r="G141" s="205">
        <v>1</v>
      </c>
      <c r="H141" s="205">
        <v>1</v>
      </c>
      <c r="I141" s="205">
        <v>1</v>
      </c>
      <c r="J141" s="205">
        <v>1</v>
      </c>
      <c r="K141" s="178">
        <v>300</v>
      </c>
      <c r="L141" s="178">
        <v>2000</v>
      </c>
      <c r="M141" s="178">
        <v>300</v>
      </c>
      <c r="N141" s="178">
        <v>3600</v>
      </c>
      <c r="O141" s="178">
        <f t="shared" si="4"/>
        <v>1.17</v>
      </c>
      <c r="P141" s="178">
        <v>3.2</v>
      </c>
    </row>
    <row r="142" spans="1:16" ht="12.75">
      <c r="A142" s="55" t="s">
        <v>104</v>
      </c>
      <c r="B142" s="55" t="s">
        <v>186</v>
      </c>
      <c r="C142" s="55">
        <v>0.365</v>
      </c>
      <c r="D142" s="55">
        <v>0.45</v>
      </c>
      <c r="E142" s="205">
        <v>1</v>
      </c>
      <c r="F142" s="205">
        <v>1</v>
      </c>
      <c r="G142" s="205">
        <v>1</v>
      </c>
      <c r="H142" s="205">
        <v>1</v>
      </c>
      <c r="I142" s="205">
        <v>1</v>
      </c>
      <c r="J142" s="205">
        <v>1</v>
      </c>
      <c r="K142" s="178">
        <v>300</v>
      </c>
      <c r="L142" s="178">
        <v>2000</v>
      </c>
      <c r="M142" s="178">
        <v>300</v>
      </c>
      <c r="N142" s="178">
        <v>3600</v>
      </c>
      <c r="O142" s="178">
        <f t="shared" si="4"/>
        <v>1.17</v>
      </c>
      <c r="P142" s="178">
        <v>3.2</v>
      </c>
    </row>
    <row r="143" spans="1:16" ht="12.75">
      <c r="A143" s="55" t="s">
        <v>385</v>
      </c>
      <c r="B143" s="55" t="s">
        <v>384</v>
      </c>
      <c r="C143" s="55">
        <v>0.105</v>
      </c>
      <c r="D143" s="55">
        <v>0.24</v>
      </c>
      <c r="E143" s="205">
        <v>1</v>
      </c>
      <c r="F143" s="205">
        <v>1</v>
      </c>
      <c r="G143" s="205">
        <v>1</v>
      </c>
      <c r="H143" s="205">
        <v>1</v>
      </c>
      <c r="I143" s="205">
        <v>1</v>
      </c>
      <c r="J143" s="205">
        <v>1</v>
      </c>
      <c r="K143" s="178">
        <v>300</v>
      </c>
      <c r="L143" s="178">
        <v>2000</v>
      </c>
      <c r="M143" s="178">
        <v>300</v>
      </c>
      <c r="N143" s="178">
        <v>5000</v>
      </c>
      <c r="O143" s="178">
        <f t="shared" si="4"/>
        <v>0.63</v>
      </c>
      <c r="P143" s="178">
        <v>6</v>
      </c>
    </row>
    <row r="144" spans="1:16" ht="12.75">
      <c r="A144" s="55" t="s">
        <v>425</v>
      </c>
      <c r="B144" s="55" t="s">
        <v>424</v>
      </c>
      <c r="C144" s="55">
        <v>0.195</v>
      </c>
      <c r="D144" s="55">
        <v>0.38</v>
      </c>
      <c r="E144" s="205">
        <v>1</v>
      </c>
      <c r="F144" s="205">
        <v>1</v>
      </c>
      <c r="G144" s="205">
        <v>1</v>
      </c>
      <c r="H144" s="205">
        <v>1</v>
      </c>
      <c r="I144" s="205">
        <v>1</v>
      </c>
      <c r="J144" s="205">
        <v>1</v>
      </c>
      <c r="K144" s="178">
        <v>300</v>
      </c>
      <c r="L144" s="178">
        <v>2000</v>
      </c>
      <c r="M144" s="178">
        <v>300</v>
      </c>
      <c r="N144" s="178">
        <v>3600</v>
      </c>
      <c r="O144" s="178">
        <f t="shared" si="4"/>
        <v>0.86</v>
      </c>
      <c r="P144" s="178">
        <v>4.4</v>
      </c>
    </row>
    <row r="145" spans="1:16" ht="12.75">
      <c r="A145" s="55" t="s">
        <v>421</v>
      </c>
      <c r="B145" s="55" t="s">
        <v>420</v>
      </c>
      <c r="C145" s="55">
        <v>0.195</v>
      </c>
      <c r="D145" s="55">
        <v>0.38</v>
      </c>
      <c r="E145" s="205">
        <v>1</v>
      </c>
      <c r="F145" s="205">
        <v>1</v>
      </c>
      <c r="G145" s="205">
        <v>1</v>
      </c>
      <c r="H145" s="205">
        <v>1</v>
      </c>
      <c r="I145" s="205">
        <v>1</v>
      </c>
      <c r="J145" s="205">
        <v>1</v>
      </c>
      <c r="K145" s="178">
        <v>300</v>
      </c>
      <c r="L145" s="178">
        <v>2000</v>
      </c>
      <c r="M145" s="178">
        <v>300</v>
      </c>
      <c r="N145" s="178">
        <v>3600</v>
      </c>
      <c r="O145" s="178">
        <f>ROUNDUP(P145*C145,2)</f>
        <v>0.86</v>
      </c>
      <c r="P145" s="178">
        <v>4.4</v>
      </c>
    </row>
    <row r="146" spans="1:16" ht="12.75">
      <c r="A146" s="55" t="s">
        <v>419</v>
      </c>
      <c r="B146" s="55" t="s">
        <v>418</v>
      </c>
      <c r="C146" s="55">
        <v>0.2</v>
      </c>
      <c r="D146" s="55">
        <v>0.38</v>
      </c>
      <c r="E146" s="205">
        <v>1</v>
      </c>
      <c r="F146" s="205">
        <v>1</v>
      </c>
      <c r="G146" s="205">
        <v>1</v>
      </c>
      <c r="H146" s="205">
        <v>1</v>
      </c>
      <c r="I146" s="205">
        <v>1</v>
      </c>
      <c r="J146" s="205">
        <v>1</v>
      </c>
      <c r="K146" s="178">
        <v>300</v>
      </c>
      <c r="L146" s="178">
        <v>2000</v>
      </c>
      <c r="M146" s="178">
        <v>300</v>
      </c>
      <c r="N146" s="178">
        <v>3600</v>
      </c>
      <c r="O146" s="178">
        <f>ROUNDUP(P146*C146,2)</f>
        <v>0.88</v>
      </c>
      <c r="P146" s="178">
        <v>4.4</v>
      </c>
    </row>
    <row r="147" spans="1:16" ht="12.75">
      <c r="A147" s="55" t="s">
        <v>423</v>
      </c>
      <c r="B147" s="55" t="s">
        <v>422</v>
      </c>
      <c r="C147" s="55">
        <v>0.2</v>
      </c>
      <c r="D147" s="55">
        <v>0.38</v>
      </c>
      <c r="E147" s="205">
        <v>1</v>
      </c>
      <c r="F147" s="205">
        <v>1</v>
      </c>
      <c r="G147" s="205">
        <v>1</v>
      </c>
      <c r="H147" s="205">
        <v>1</v>
      </c>
      <c r="I147" s="205">
        <v>1</v>
      </c>
      <c r="J147" s="205">
        <v>1</v>
      </c>
      <c r="K147" s="178">
        <v>300</v>
      </c>
      <c r="L147" s="178">
        <v>2000</v>
      </c>
      <c r="M147" s="178">
        <v>300</v>
      </c>
      <c r="N147" s="178">
        <v>3600</v>
      </c>
      <c r="O147" s="178">
        <f>ROUNDUP(P147*C147,2)</f>
        <v>0.88</v>
      </c>
      <c r="P147" s="178">
        <v>4.4</v>
      </c>
    </row>
    <row r="148" spans="1:16" ht="12.75">
      <c r="A148" s="55" t="s">
        <v>160</v>
      </c>
      <c r="B148" s="55" t="s">
        <v>253</v>
      </c>
      <c r="C148" s="55">
        <v>0.17</v>
      </c>
      <c r="D148" s="55">
        <v>0.2</v>
      </c>
      <c r="E148" s="205">
        <v>1</v>
      </c>
      <c r="F148" s="205">
        <v>1</v>
      </c>
      <c r="G148" s="205">
        <v>1</v>
      </c>
      <c r="H148" s="205">
        <v>1</v>
      </c>
      <c r="I148" s="205">
        <v>1</v>
      </c>
      <c r="J148" s="205">
        <v>1</v>
      </c>
      <c r="K148" s="205">
        <v>1</v>
      </c>
      <c r="L148" s="205">
        <v>1</v>
      </c>
      <c r="M148" s="205">
        <v>1</v>
      </c>
      <c r="N148" s="178">
        <v>1</v>
      </c>
      <c r="O148" s="178">
        <v>1</v>
      </c>
      <c r="P148" s="178">
        <v>1</v>
      </c>
    </row>
    <row r="149" spans="1:16" ht="12.75">
      <c r="A149" s="55" t="s">
        <v>161</v>
      </c>
      <c r="B149" s="55" t="s">
        <v>254</v>
      </c>
      <c r="C149" s="55">
        <v>0.17</v>
      </c>
      <c r="D149" s="55">
        <v>0.2</v>
      </c>
      <c r="E149" s="205">
        <v>1</v>
      </c>
      <c r="F149" s="205">
        <v>1</v>
      </c>
      <c r="G149" s="205">
        <v>1</v>
      </c>
      <c r="H149" s="205">
        <v>1</v>
      </c>
      <c r="I149" s="205">
        <v>1</v>
      </c>
      <c r="J149" s="205">
        <v>1</v>
      </c>
      <c r="K149" s="205">
        <v>1</v>
      </c>
      <c r="L149" s="205">
        <v>1</v>
      </c>
      <c r="M149" s="205">
        <v>1</v>
      </c>
      <c r="N149" s="178">
        <v>1</v>
      </c>
      <c r="O149" s="178">
        <v>1</v>
      </c>
      <c r="P149" s="178">
        <v>1</v>
      </c>
    </row>
    <row r="150" spans="1:16" ht="12.75">
      <c r="A150" s="55" t="s">
        <v>162</v>
      </c>
      <c r="B150" s="55" t="s">
        <v>255</v>
      </c>
      <c r="C150" s="55">
        <v>0.17</v>
      </c>
      <c r="D150" s="55">
        <v>0.2</v>
      </c>
      <c r="E150" s="205">
        <v>1</v>
      </c>
      <c r="F150" s="205">
        <v>1</v>
      </c>
      <c r="G150" s="205">
        <v>1</v>
      </c>
      <c r="H150" s="205">
        <v>1</v>
      </c>
      <c r="I150" s="205">
        <v>1</v>
      </c>
      <c r="J150" s="205">
        <v>1</v>
      </c>
      <c r="K150" s="205">
        <v>1</v>
      </c>
      <c r="L150" s="205">
        <v>1</v>
      </c>
      <c r="M150" s="205">
        <v>1</v>
      </c>
      <c r="N150" s="178">
        <v>1</v>
      </c>
      <c r="O150" s="178">
        <v>1</v>
      </c>
      <c r="P150" s="178">
        <v>1</v>
      </c>
    </row>
    <row r="151" spans="1:16" ht="12.75">
      <c r="A151" s="55" t="s">
        <v>163</v>
      </c>
      <c r="B151" s="55" t="s">
        <v>256</v>
      </c>
      <c r="C151" s="55">
        <v>0.17</v>
      </c>
      <c r="D151" s="55">
        <v>0.2</v>
      </c>
      <c r="E151" s="205">
        <v>1</v>
      </c>
      <c r="F151" s="205">
        <v>1</v>
      </c>
      <c r="G151" s="205">
        <v>1</v>
      </c>
      <c r="H151" s="205">
        <v>1</v>
      </c>
      <c r="I151" s="205">
        <v>1</v>
      </c>
      <c r="J151" s="205">
        <v>1</v>
      </c>
      <c r="K151" s="205">
        <v>1</v>
      </c>
      <c r="L151" s="205">
        <v>1</v>
      </c>
      <c r="M151" s="205">
        <v>1</v>
      </c>
      <c r="N151" s="178">
        <v>1</v>
      </c>
      <c r="O151" s="178">
        <v>1</v>
      </c>
      <c r="P151" s="178">
        <v>1</v>
      </c>
    </row>
    <row r="152" spans="1:16" ht="12.75">
      <c r="A152" s="55" t="s">
        <v>164</v>
      </c>
      <c r="B152" s="55" t="s">
        <v>257</v>
      </c>
      <c r="C152" s="55">
        <v>0.17</v>
      </c>
      <c r="D152" s="55">
        <v>0.2</v>
      </c>
      <c r="E152" s="205">
        <v>1</v>
      </c>
      <c r="F152" s="205">
        <v>1</v>
      </c>
      <c r="G152" s="205">
        <v>1</v>
      </c>
      <c r="H152" s="205">
        <v>1</v>
      </c>
      <c r="I152" s="205">
        <v>1</v>
      </c>
      <c r="J152" s="205">
        <v>1</v>
      </c>
      <c r="K152" s="205">
        <v>1</v>
      </c>
      <c r="L152" s="205">
        <v>1</v>
      </c>
      <c r="M152" s="205">
        <v>1</v>
      </c>
      <c r="N152" s="178">
        <v>1</v>
      </c>
      <c r="O152" s="178">
        <v>1</v>
      </c>
      <c r="P152" s="178">
        <v>1</v>
      </c>
    </row>
    <row r="153" spans="1:16" ht="12.75">
      <c r="A153" s="55" t="s">
        <v>382</v>
      </c>
      <c r="B153" s="55" t="s">
        <v>381</v>
      </c>
      <c r="C153" s="55">
        <v>0.11</v>
      </c>
      <c r="D153" s="55">
        <v>0.6</v>
      </c>
      <c r="E153" s="205">
        <v>1</v>
      </c>
      <c r="F153" s="205">
        <v>1</v>
      </c>
      <c r="G153" s="205">
        <v>1</v>
      </c>
      <c r="H153" s="205">
        <v>1</v>
      </c>
      <c r="I153" s="205">
        <v>1</v>
      </c>
      <c r="J153" s="205">
        <v>1</v>
      </c>
      <c r="K153" s="55">
        <v>300</v>
      </c>
      <c r="L153" s="55">
        <v>2000</v>
      </c>
      <c r="M153" s="55">
        <v>300</v>
      </c>
      <c r="N153" s="178">
        <v>2600</v>
      </c>
      <c r="O153" s="178">
        <f aca="true" t="shared" si="5" ref="O153:O173">ROUNDUP(P153*C153,2)</f>
        <v>0.49</v>
      </c>
      <c r="P153" s="178">
        <v>4.4</v>
      </c>
    </row>
    <row r="154" spans="1:16" ht="12.75">
      <c r="A154" s="55" t="s">
        <v>447</v>
      </c>
      <c r="B154" s="55" t="s">
        <v>446</v>
      </c>
      <c r="C154" s="55">
        <v>0.17</v>
      </c>
      <c r="D154" s="55">
        <v>0.22</v>
      </c>
      <c r="E154" s="205">
        <v>1</v>
      </c>
      <c r="F154" s="205">
        <v>1</v>
      </c>
      <c r="G154" s="205">
        <v>1</v>
      </c>
      <c r="H154" s="205">
        <v>1</v>
      </c>
      <c r="I154" s="205">
        <v>1</v>
      </c>
      <c r="J154" s="205">
        <v>1</v>
      </c>
      <c r="K154" s="55">
        <v>300</v>
      </c>
      <c r="L154" s="55">
        <v>2000</v>
      </c>
      <c r="M154" s="55">
        <v>300</v>
      </c>
      <c r="N154" s="178">
        <v>5000</v>
      </c>
      <c r="O154" s="178">
        <f t="shared" si="5"/>
        <v>1.02</v>
      </c>
      <c r="P154" s="178">
        <v>6</v>
      </c>
    </row>
    <row r="155" spans="1:16" ht="12.75">
      <c r="A155" s="55" t="s">
        <v>437</v>
      </c>
      <c r="B155" s="55" t="s">
        <v>436</v>
      </c>
      <c r="C155" s="55">
        <v>0.17</v>
      </c>
      <c r="D155" s="55">
        <v>0.22</v>
      </c>
      <c r="E155" s="205">
        <v>1</v>
      </c>
      <c r="F155" s="205">
        <v>1</v>
      </c>
      <c r="G155" s="205">
        <v>1</v>
      </c>
      <c r="H155" s="205">
        <v>1</v>
      </c>
      <c r="I155" s="205">
        <v>1</v>
      </c>
      <c r="J155" s="205">
        <v>1</v>
      </c>
      <c r="K155" s="55">
        <v>300</v>
      </c>
      <c r="L155" s="55">
        <v>2000</v>
      </c>
      <c r="M155" s="55">
        <v>300</v>
      </c>
      <c r="N155" s="178">
        <v>5000</v>
      </c>
      <c r="O155" s="178">
        <f t="shared" si="5"/>
        <v>1.02</v>
      </c>
      <c r="P155" s="178">
        <v>6</v>
      </c>
    </row>
    <row r="156" spans="1:16" ht="12.75">
      <c r="A156" s="55" t="s">
        <v>439</v>
      </c>
      <c r="B156" s="55" t="s">
        <v>438</v>
      </c>
      <c r="C156" s="55">
        <v>0.17</v>
      </c>
      <c r="D156" s="55">
        <v>0.22</v>
      </c>
      <c r="E156" s="205">
        <v>1</v>
      </c>
      <c r="F156" s="205">
        <v>1</v>
      </c>
      <c r="G156" s="205">
        <v>1</v>
      </c>
      <c r="H156" s="205">
        <v>1</v>
      </c>
      <c r="I156" s="205">
        <v>1</v>
      </c>
      <c r="J156" s="205">
        <v>1</v>
      </c>
      <c r="K156" s="55">
        <v>300</v>
      </c>
      <c r="L156" s="55">
        <v>2000</v>
      </c>
      <c r="M156" s="55">
        <v>300</v>
      </c>
      <c r="N156" s="178">
        <v>5000</v>
      </c>
      <c r="O156" s="178">
        <f t="shared" si="5"/>
        <v>1.02</v>
      </c>
      <c r="P156" s="178">
        <v>6</v>
      </c>
    </row>
    <row r="157" spans="1:16" ht="12.75">
      <c r="A157" s="55" t="s">
        <v>449</v>
      </c>
      <c r="B157" s="55" t="s">
        <v>448</v>
      </c>
      <c r="C157" s="55">
        <v>0.33</v>
      </c>
      <c r="D157" s="55">
        <v>0.38</v>
      </c>
      <c r="E157" s="205">
        <v>1</v>
      </c>
      <c r="F157" s="205">
        <v>1</v>
      </c>
      <c r="G157" s="205">
        <v>1</v>
      </c>
      <c r="H157" s="205">
        <v>1</v>
      </c>
      <c r="I157" s="205">
        <v>1</v>
      </c>
      <c r="J157" s="205">
        <v>1</v>
      </c>
      <c r="K157" s="55">
        <v>300</v>
      </c>
      <c r="L157" s="55">
        <v>2000</v>
      </c>
      <c r="M157" s="55">
        <v>300</v>
      </c>
      <c r="N157" s="178">
        <v>3600</v>
      </c>
      <c r="O157" s="178">
        <f t="shared" si="5"/>
        <v>1.06</v>
      </c>
      <c r="P157" s="178">
        <v>3.2</v>
      </c>
    </row>
    <row r="158" spans="1:16" ht="12.75">
      <c r="A158" s="55" t="s">
        <v>453</v>
      </c>
      <c r="B158" s="55" t="s">
        <v>452</v>
      </c>
      <c r="C158" s="55">
        <v>0.33</v>
      </c>
      <c r="D158" s="55">
        <v>0.38</v>
      </c>
      <c r="E158" s="205">
        <v>1</v>
      </c>
      <c r="F158" s="205">
        <v>1</v>
      </c>
      <c r="G158" s="205">
        <v>1</v>
      </c>
      <c r="H158" s="205">
        <v>1</v>
      </c>
      <c r="I158" s="205">
        <v>1</v>
      </c>
      <c r="J158" s="205">
        <v>1</v>
      </c>
      <c r="K158" s="55">
        <v>300</v>
      </c>
      <c r="L158" s="55">
        <v>2000</v>
      </c>
      <c r="M158" s="55">
        <v>300</v>
      </c>
      <c r="N158" s="178">
        <v>3600</v>
      </c>
      <c r="O158" s="178">
        <f t="shared" si="5"/>
        <v>1.06</v>
      </c>
      <c r="P158" s="178">
        <v>3.2</v>
      </c>
    </row>
    <row r="159" spans="1:16" ht="12.75">
      <c r="A159" s="55" t="s">
        <v>451</v>
      </c>
      <c r="B159" s="55" t="s">
        <v>450</v>
      </c>
      <c r="C159" s="55">
        <v>0.33</v>
      </c>
      <c r="D159" s="55">
        <v>0.38</v>
      </c>
      <c r="E159" s="205">
        <v>1</v>
      </c>
      <c r="F159" s="205">
        <v>1</v>
      </c>
      <c r="G159" s="205">
        <v>1</v>
      </c>
      <c r="H159" s="205">
        <v>1</v>
      </c>
      <c r="I159" s="205">
        <v>1</v>
      </c>
      <c r="J159" s="205">
        <v>1</v>
      </c>
      <c r="K159" s="55">
        <v>300</v>
      </c>
      <c r="L159" s="55">
        <v>2000</v>
      </c>
      <c r="M159" s="55">
        <v>300</v>
      </c>
      <c r="N159" s="178">
        <v>3600</v>
      </c>
      <c r="O159" s="178">
        <f t="shared" si="5"/>
        <v>1.06</v>
      </c>
      <c r="P159" s="178">
        <v>3.2</v>
      </c>
    </row>
    <row r="160" spans="1:16" ht="12.75">
      <c r="A160" s="55" t="s">
        <v>457</v>
      </c>
      <c r="B160" s="55" t="s">
        <v>456</v>
      </c>
      <c r="C160" s="55">
        <v>0.23</v>
      </c>
      <c r="D160" s="55">
        <v>0.25</v>
      </c>
      <c r="E160" s="205">
        <v>1</v>
      </c>
      <c r="F160" s="205">
        <v>1</v>
      </c>
      <c r="G160" s="205">
        <v>1</v>
      </c>
      <c r="H160" s="205">
        <v>1</v>
      </c>
      <c r="I160" s="205">
        <v>1</v>
      </c>
      <c r="J160" s="205">
        <v>1</v>
      </c>
      <c r="K160" s="55">
        <v>300</v>
      </c>
      <c r="L160" s="55">
        <v>2000</v>
      </c>
      <c r="M160" s="55">
        <v>300</v>
      </c>
      <c r="N160" s="178">
        <v>5000</v>
      </c>
      <c r="O160" s="178">
        <f t="shared" si="5"/>
        <v>1.02</v>
      </c>
      <c r="P160" s="178">
        <v>4.4</v>
      </c>
    </row>
    <row r="161" spans="1:16" ht="12.75">
      <c r="A161" s="55" t="s">
        <v>455</v>
      </c>
      <c r="B161" s="55" t="s">
        <v>454</v>
      </c>
      <c r="C161" s="55">
        <v>0.23</v>
      </c>
      <c r="D161" s="55">
        <v>0.25</v>
      </c>
      <c r="E161" s="205">
        <v>1</v>
      </c>
      <c r="F161" s="205">
        <v>1</v>
      </c>
      <c r="G161" s="205">
        <v>1</v>
      </c>
      <c r="H161" s="205">
        <v>1</v>
      </c>
      <c r="I161" s="205">
        <v>1</v>
      </c>
      <c r="J161" s="205">
        <v>1</v>
      </c>
      <c r="K161" s="55">
        <v>300</v>
      </c>
      <c r="L161" s="55">
        <v>2000</v>
      </c>
      <c r="M161" s="55">
        <v>300</v>
      </c>
      <c r="N161" s="178">
        <v>5000</v>
      </c>
      <c r="O161" s="178">
        <f t="shared" si="5"/>
        <v>1.02</v>
      </c>
      <c r="P161" s="178">
        <v>4.4</v>
      </c>
    </row>
    <row r="162" spans="1:16" ht="12.75">
      <c r="A162" s="55" t="s">
        <v>461</v>
      </c>
      <c r="B162" s="55" t="s">
        <v>460</v>
      </c>
      <c r="C162" s="55">
        <v>0.23</v>
      </c>
      <c r="D162" s="55">
        <v>0.25</v>
      </c>
      <c r="E162" s="205">
        <v>1</v>
      </c>
      <c r="F162" s="205">
        <v>1</v>
      </c>
      <c r="G162" s="205">
        <v>1</v>
      </c>
      <c r="H162" s="205">
        <v>1</v>
      </c>
      <c r="I162" s="205">
        <v>1</v>
      </c>
      <c r="J162" s="205">
        <v>1</v>
      </c>
      <c r="K162" s="55">
        <v>300</v>
      </c>
      <c r="L162" s="55">
        <v>2000</v>
      </c>
      <c r="M162" s="55">
        <v>300</v>
      </c>
      <c r="N162" s="178">
        <v>5000</v>
      </c>
      <c r="O162" s="178">
        <f t="shared" si="5"/>
        <v>1.02</v>
      </c>
      <c r="P162" s="178">
        <v>4.4</v>
      </c>
    </row>
    <row r="163" spans="1:16" ht="12.75">
      <c r="A163" s="55" t="s">
        <v>463</v>
      </c>
      <c r="B163" s="55" t="s">
        <v>462</v>
      </c>
      <c r="C163" s="55">
        <v>0.23</v>
      </c>
      <c r="D163" s="55">
        <v>0.25</v>
      </c>
      <c r="E163" s="205">
        <v>1</v>
      </c>
      <c r="F163" s="205">
        <v>1</v>
      </c>
      <c r="G163" s="205">
        <v>1</v>
      </c>
      <c r="H163" s="205">
        <v>1</v>
      </c>
      <c r="I163" s="205">
        <v>1</v>
      </c>
      <c r="J163" s="205">
        <v>1</v>
      </c>
      <c r="K163" s="55">
        <v>300</v>
      </c>
      <c r="L163" s="55">
        <v>2000</v>
      </c>
      <c r="M163" s="55">
        <v>300</v>
      </c>
      <c r="N163" s="178">
        <v>5000</v>
      </c>
      <c r="O163" s="178">
        <f t="shared" si="5"/>
        <v>1.02</v>
      </c>
      <c r="P163" s="178">
        <v>4.4</v>
      </c>
    </row>
    <row r="164" spans="1:16" ht="12.75">
      <c r="A164" s="55" t="s">
        <v>459</v>
      </c>
      <c r="B164" s="55" t="s">
        <v>458</v>
      </c>
      <c r="C164" s="55">
        <v>0.23</v>
      </c>
      <c r="D164" s="55">
        <v>0.25</v>
      </c>
      <c r="E164" s="205">
        <v>1</v>
      </c>
      <c r="F164" s="205">
        <v>1</v>
      </c>
      <c r="G164" s="205">
        <v>1</v>
      </c>
      <c r="H164" s="205">
        <v>1</v>
      </c>
      <c r="I164" s="205">
        <v>1</v>
      </c>
      <c r="J164" s="205">
        <v>1</v>
      </c>
      <c r="K164" s="55">
        <v>300</v>
      </c>
      <c r="L164" s="55">
        <v>2000</v>
      </c>
      <c r="M164" s="55">
        <v>300</v>
      </c>
      <c r="N164" s="178">
        <v>5000</v>
      </c>
      <c r="O164" s="178">
        <f t="shared" si="5"/>
        <v>1.02</v>
      </c>
      <c r="P164" s="178">
        <v>4.4</v>
      </c>
    </row>
    <row r="165" spans="1:16" ht="12.75">
      <c r="A165" s="55" t="s">
        <v>465</v>
      </c>
      <c r="B165" s="55" t="s">
        <v>464</v>
      </c>
      <c r="C165" s="55">
        <v>0.23</v>
      </c>
      <c r="D165" s="55">
        <v>0.25</v>
      </c>
      <c r="E165" s="205">
        <v>1</v>
      </c>
      <c r="F165" s="205">
        <v>1</v>
      </c>
      <c r="G165" s="205">
        <v>1</v>
      </c>
      <c r="H165" s="205">
        <v>1</v>
      </c>
      <c r="I165" s="205">
        <v>1</v>
      </c>
      <c r="J165" s="205">
        <v>1</v>
      </c>
      <c r="K165" s="55">
        <v>300</v>
      </c>
      <c r="L165" s="55">
        <v>2000</v>
      </c>
      <c r="M165" s="55">
        <v>300</v>
      </c>
      <c r="N165" s="178">
        <v>5000</v>
      </c>
      <c r="O165" s="178">
        <f t="shared" si="5"/>
        <v>1.02</v>
      </c>
      <c r="P165" s="178">
        <v>4.4</v>
      </c>
    </row>
    <row r="166" spans="1:16" ht="12.75">
      <c r="A166" s="55" t="s">
        <v>431</v>
      </c>
      <c r="B166" s="55" t="s">
        <v>430</v>
      </c>
      <c r="C166" s="55">
        <v>0.159</v>
      </c>
      <c r="D166" s="55">
        <v>0.49</v>
      </c>
      <c r="E166" s="205">
        <v>1</v>
      </c>
      <c r="F166" s="205">
        <v>1</v>
      </c>
      <c r="G166" s="205">
        <v>1</v>
      </c>
      <c r="H166" s="205">
        <v>1</v>
      </c>
      <c r="I166" s="205">
        <v>1</v>
      </c>
      <c r="J166" s="205">
        <v>1</v>
      </c>
      <c r="K166" s="55">
        <v>300</v>
      </c>
      <c r="L166" s="55">
        <v>2000</v>
      </c>
      <c r="M166" s="55">
        <v>300</v>
      </c>
      <c r="N166" s="178">
        <v>3600</v>
      </c>
      <c r="O166" s="178">
        <f t="shared" si="5"/>
        <v>0.96</v>
      </c>
      <c r="P166" s="178">
        <v>6</v>
      </c>
    </row>
    <row r="167" spans="1:16" ht="12.75">
      <c r="A167" s="55" t="s">
        <v>435</v>
      </c>
      <c r="B167" s="55" t="s">
        <v>434</v>
      </c>
      <c r="C167" s="55">
        <v>0.106</v>
      </c>
      <c r="D167" s="55">
        <v>0.38</v>
      </c>
      <c r="E167" s="205">
        <v>1</v>
      </c>
      <c r="F167" s="205">
        <v>1</v>
      </c>
      <c r="G167" s="205">
        <v>1</v>
      </c>
      <c r="H167" s="205">
        <v>1</v>
      </c>
      <c r="I167" s="205">
        <v>1</v>
      </c>
      <c r="J167" s="205">
        <v>1</v>
      </c>
      <c r="K167" s="55">
        <v>300</v>
      </c>
      <c r="L167" s="55">
        <v>2000</v>
      </c>
      <c r="M167" s="55">
        <v>300</v>
      </c>
      <c r="N167" s="178">
        <v>3600</v>
      </c>
      <c r="O167" s="178">
        <f t="shared" si="5"/>
        <v>0.64</v>
      </c>
      <c r="P167" s="178">
        <v>6</v>
      </c>
    </row>
    <row r="168" spans="1:16" ht="12.75">
      <c r="A168" s="55" t="s">
        <v>429</v>
      </c>
      <c r="B168" s="55" t="s">
        <v>428</v>
      </c>
      <c r="C168" s="55">
        <v>0.108</v>
      </c>
      <c r="D168" s="55">
        <v>0.39</v>
      </c>
      <c r="E168" s="205">
        <v>1</v>
      </c>
      <c r="F168" s="205">
        <v>1</v>
      </c>
      <c r="G168" s="205">
        <v>1</v>
      </c>
      <c r="H168" s="205">
        <v>1</v>
      </c>
      <c r="I168" s="205">
        <v>1</v>
      </c>
      <c r="J168" s="205">
        <v>1</v>
      </c>
      <c r="K168" s="55">
        <v>300</v>
      </c>
      <c r="L168" s="55">
        <v>2000</v>
      </c>
      <c r="M168" s="55">
        <v>300</v>
      </c>
      <c r="N168" s="178">
        <v>3600</v>
      </c>
      <c r="O168" s="178">
        <f t="shared" si="5"/>
        <v>0.65</v>
      </c>
      <c r="P168" s="178">
        <v>6</v>
      </c>
    </row>
    <row r="169" spans="1:16" ht="12.75">
      <c r="A169" s="55" t="s">
        <v>95</v>
      </c>
      <c r="B169" s="55" t="s">
        <v>177</v>
      </c>
      <c r="C169" s="55">
        <v>0.125</v>
      </c>
      <c r="D169" s="55">
        <v>0.38</v>
      </c>
      <c r="E169" s="205">
        <v>1</v>
      </c>
      <c r="F169" s="205">
        <v>1</v>
      </c>
      <c r="G169" s="205">
        <v>1</v>
      </c>
      <c r="H169" s="205">
        <v>1</v>
      </c>
      <c r="I169" s="205">
        <v>1</v>
      </c>
      <c r="J169" s="205">
        <v>1</v>
      </c>
      <c r="K169" s="55">
        <v>300</v>
      </c>
      <c r="L169" s="55">
        <v>2000</v>
      </c>
      <c r="M169" s="55">
        <v>300</v>
      </c>
      <c r="N169" s="178">
        <v>3600</v>
      </c>
      <c r="O169" s="178">
        <f t="shared" si="5"/>
        <v>0.75</v>
      </c>
      <c r="P169" s="178">
        <v>6</v>
      </c>
    </row>
    <row r="170" spans="1:16" ht="12.75">
      <c r="A170" s="55" t="s">
        <v>96</v>
      </c>
      <c r="B170" s="55" t="s">
        <v>178</v>
      </c>
      <c r="C170" s="55">
        <v>0.125</v>
      </c>
      <c r="D170" s="55">
        <v>0.38</v>
      </c>
      <c r="E170" s="205">
        <v>1</v>
      </c>
      <c r="F170" s="205">
        <v>1</v>
      </c>
      <c r="G170" s="205">
        <v>1</v>
      </c>
      <c r="H170" s="205">
        <v>1</v>
      </c>
      <c r="I170" s="205">
        <v>1</v>
      </c>
      <c r="J170" s="205">
        <v>1</v>
      </c>
      <c r="K170" s="55">
        <v>300</v>
      </c>
      <c r="L170" s="55">
        <v>2000</v>
      </c>
      <c r="M170" s="55">
        <v>300</v>
      </c>
      <c r="N170" s="178">
        <v>3600</v>
      </c>
      <c r="O170" s="178">
        <f t="shared" si="5"/>
        <v>0.75</v>
      </c>
      <c r="P170" s="178">
        <v>6</v>
      </c>
    </row>
    <row r="171" spans="1:16" ht="12.75">
      <c r="A171" s="55" t="s">
        <v>378</v>
      </c>
      <c r="B171" s="55" t="s">
        <v>377</v>
      </c>
      <c r="C171" s="55">
        <v>0.08</v>
      </c>
      <c r="D171" s="55">
        <v>0.35</v>
      </c>
      <c r="E171" s="205">
        <v>1</v>
      </c>
      <c r="F171" s="205">
        <v>1</v>
      </c>
      <c r="G171" s="205">
        <v>1</v>
      </c>
      <c r="H171" s="205">
        <v>1</v>
      </c>
      <c r="I171" s="205">
        <v>1</v>
      </c>
      <c r="J171" s="205">
        <v>1</v>
      </c>
      <c r="K171" s="55">
        <v>300</v>
      </c>
      <c r="L171" s="55">
        <v>2000</v>
      </c>
      <c r="M171" s="55">
        <v>300</v>
      </c>
      <c r="N171" s="178">
        <v>3600</v>
      </c>
      <c r="O171" s="178">
        <f t="shared" si="5"/>
        <v>0.48</v>
      </c>
      <c r="P171" s="178">
        <v>6</v>
      </c>
    </row>
    <row r="172" spans="1:16" ht="12.75">
      <c r="A172" s="55" t="s">
        <v>408</v>
      </c>
      <c r="B172" s="55" t="s">
        <v>407</v>
      </c>
      <c r="C172" s="55">
        <v>0.215</v>
      </c>
      <c r="D172" s="55">
        <v>0.51</v>
      </c>
      <c r="E172" s="205">
        <v>1</v>
      </c>
      <c r="F172" s="205">
        <v>1</v>
      </c>
      <c r="G172" s="205">
        <v>1</v>
      </c>
      <c r="H172" s="205">
        <v>1</v>
      </c>
      <c r="I172" s="205">
        <v>1</v>
      </c>
      <c r="J172" s="205">
        <v>1</v>
      </c>
      <c r="K172" s="55">
        <v>300</v>
      </c>
      <c r="L172" s="55">
        <v>2000</v>
      </c>
      <c r="M172" s="55">
        <v>300</v>
      </c>
      <c r="N172" s="178">
        <v>2600</v>
      </c>
      <c r="O172" s="178">
        <f t="shared" si="5"/>
        <v>1.29</v>
      </c>
      <c r="P172" s="178">
        <v>6</v>
      </c>
    </row>
    <row r="173" spans="1:16" ht="12.75">
      <c r="A173" s="55" t="s">
        <v>406</v>
      </c>
      <c r="B173" s="55" t="s">
        <v>405</v>
      </c>
      <c r="C173" s="55">
        <v>0.215</v>
      </c>
      <c r="D173" s="55">
        <v>0.51</v>
      </c>
      <c r="E173" s="205">
        <v>1</v>
      </c>
      <c r="F173" s="205">
        <v>1</v>
      </c>
      <c r="G173" s="205">
        <v>1</v>
      </c>
      <c r="H173" s="205">
        <v>1</v>
      </c>
      <c r="I173" s="205">
        <v>1</v>
      </c>
      <c r="J173" s="205">
        <v>1</v>
      </c>
      <c r="K173" s="55">
        <v>300</v>
      </c>
      <c r="L173" s="55">
        <v>2000</v>
      </c>
      <c r="M173" s="55">
        <v>300</v>
      </c>
      <c r="N173" s="178">
        <v>2600</v>
      </c>
      <c r="O173" s="178">
        <f t="shared" si="5"/>
        <v>1.29</v>
      </c>
      <c r="P173" s="178">
        <v>6</v>
      </c>
    </row>
    <row r="174" spans="1:16" ht="12.75">
      <c r="A174" s="55" t="s">
        <v>410</v>
      </c>
      <c r="B174" s="55" t="s">
        <v>409</v>
      </c>
      <c r="C174" s="55">
        <v>0.215</v>
      </c>
      <c r="D174" s="55">
        <v>0.51</v>
      </c>
      <c r="E174" s="205">
        <v>1</v>
      </c>
      <c r="F174" s="205">
        <v>1</v>
      </c>
      <c r="G174" s="205">
        <v>1</v>
      </c>
      <c r="H174" s="205">
        <v>1</v>
      </c>
      <c r="I174" s="205">
        <v>1</v>
      </c>
      <c r="J174" s="205">
        <v>1</v>
      </c>
      <c r="K174" s="55">
        <v>300</v>
      </c>
      <c r="L174" s="55">
        <v>2000</v>
      </c>
      <c r="M174" s="55">
        <v>300</v>
      </c>
      <c r="N174" s="178">
        <v>2600</v>
      </c>
      <c r="O174" s="178">
        <f>ROUNDUP(P174*C174,2)</f>
        <v>1.29</v>
      </c>
      <c r="P174" s="178">
        <v>6</v>
      </c>
    </row>
    <row r="175" spans="1:16" ht="12.75">
      <c r="A175" s="55" t="s">
        <v>242</v>
      </c>
      <c r="B175" s="55" t="s">
        <v>241</v>
      </c>
      <c r="C175" s="55">
        <v>0.41</v>
      </c>
      <c r="D175" s="55">
        <v>0.55</v>
      </c>
      <c r="E175" s="205">
        <v>1</v>
      </c>
      <c r="F175" s="205">
        <v>1</v>
      </c>
      <c r="G175" s="205">
        <v>1</v>
      </c>
      <c r="H175" s="205">
        <v>1</v>
      </c>
      <c r="I175" s="205">
        <v>1</v>
      </c>
      <c r="J175" s="205">
        <v>1</v>
      </c>
      <c r="K175" s="205">
        <v>1</v>
      </c>
      <c r="L175" s="205">
        <v>1</v>
      </c>
      <c r="M175" s="205">
        <v>1</v>
      </c>
      <c r="N175" s="178">
        <v>1</v>
      </c>
      <c r="O175" s="178">
        <v>1</v>
      </c>
      <c r="P175" s="178">
        <v>1</v>
      </c>
    </row>
    <row r="176" spans="1:16" ht="12.75">
      <c r="A176" s="55" t="s">
        <v>244</v>
      </c>
      <c r="B176" s="55" t="s">
        <v>243</v>
      </c>
      <c r="C176" s="55">
        <v>0.41</v>
      </c>
      <c r="D176" s="55">
        <v>0.55</v>
      </c>
      <c r="E176" s="205">
        <v>1</v>
      </c>
      <c r="F176" s="205">
        <v>1</v>
      </c>
      <c r="G176" s="205">
        <v>1</v>
      </c>
      <c r="H176" s="205">
        <v>1</v>
      </c>
      <c r="I176" s="205">
        <v>1</v>
      </c>
      <c r="J176" s="205">
        <v>1</v>
      </c>
      <c r="K176" s="205">
        <v>1</v>
      </c>
      <c r="L176" s="205">
        <v>1</v>
      </c>
      <c r="M176" s="205">
        <v>1</v>
      </c>
      <c r="N176" s="178">
        <v>1</v>
      </c>
      <c r="O176" s="178">
        <v>1</v>
      </c>
      <c r="P176" s="178">
        <v>1</v>
      </c>
    </row>
    <row r="177" spans="1:16" ht="12.75">
      <c r="A177" s="55" t="s">
        <v>246</v>
      </c>
      <c r="B177" s="55" t="s">
        <v>245</v>
      </c>
      <c r="C177" s="55">
        <v>0.41</v>
      </c>
      <c r="D177" s="55">
        <v>0.55</v>
      </c>
      <c r="E177" s="205">
        <v>1</v>
      </c>
      <c r="F177" s="205">
        <v>1</v>
      </c>
      <c r="G177" s="205">
        <v>1</v>
      </c>
      <c r="H177" s="205">
        <v>1</v>
      </c>
      <c r="I177" s="205">
        <v>1</v>
      </c>
      <c r="J177" s="205">
        <v>1</v>
      </c>
      <c r="K177" s="205">
        <v>1</v>
      </c>
      <c r="L177" s="205">
        <v>1</v>
      </c>
      <c r="M177" s="205">
        <v>1</v>
      </c>
      <c r="N177" s="178">
        <v>1</v>
      </c>
      <c r="O177" s="178">
        <v>1</v>
      </c>
      <c r="P177" s="178">
        <v>1</v>
      </c>
    </row>
    <row r="178" spans="1:16" ht="12.75">
      <c r="A178" s="55" t="s">
        <v>248</v>
      </c>
      <c r="B178" s="55" t="s">
        <v>247</v>
      </c>
      <c r="C178" s="55">
        <v>0.41</v>
      </c>
      <c r="D178" s="55">
        <v>0.55</v>
      </c>
      <c r="E178" s="205">
        <v>1</v>
      </c>
      <c r="F178" s="205">
        <v>1</v>
      </c>
      <c r="G178" s="205">
        <v>1</v>
      </c>
      <c r="H178" s="205">
        <v>1</v>
      </c>
      <c r="I178" s="205">
        <v>1</v>
      </c>
      <c r="J178" s="205">
        <v>1</v>
      </c>
      <c r="K178" s="205">
        <v>1</v>
      </c>
      <c r="L178" s="205">
        <v>1</v>
      </c>
      <c r="M178" s="205">
        <v>1</v>
      </c>
      <c r="N178" s="178">
        <v>1</v>
      </c>
      <c r="O178" s="178">
        <v>1</v>
      </c>
      <c r="P178" s="178">
        <v>1</v>
      </c>
    </row>
    <row r="179" spans="1:16" ht="12.75">
      <c r="A179" s="55" t="s">
        <v>250</v>
      </c>
      <c r="B179" s="55" t="s">
        <v>249</v>
      </c>
      <c r="C179" s="55">
        <v>0.41</v>
      </c>
      <c r="D179" s="55">
        <v>0.55</v>
      </c>
      <c r="E179" s="205">
        <v>1</v>
      </c>
      <c r="F179" s="205">
        <v>1</v>
      </c>
      <c r="G179" s="205">
        <v>1</v>
      </c>
      <c r="H179" s="205">
        <v>1</v>
      </c>
      <c r="I179" s="205">
        <v>1</v>
      </c>
      <c r="J179" s="205">
        <v>1</v>
      </c>
      <c r="K179" s="205">
        <v>1</v>
      </c>
      <c r="L179" s="205">
        <v>1</v>
      </c>
      <c r="M179" s="205">
        <v>1</v>
      </c>
      <c r="N179" s="178">
        <v>1</v>
      </c>
      <c r="O179" s="178">
        <v>1</v>
      </c>
      <c r="P179" s="178">
        <v>1</v>
      </c>
    </row>
    <row r="180" spans="1:16" ht="12.75">
      <c r="A180" s="55" t="s">
        <v>252</v>
      </c>
      <c r="B180" s="55" t="s">
        <v>251</v>
      </c>
      <c r="C180" s="55">
        <v>0.41</v>
      </c>
      <c r="D180" s="55">
        <v>0.55</v>
      </c>
      <c r="E180" s="205">
        <v>1</v>
      </c>
      <c r="F180" s="205">
        <v>1</v>
      </c>
      <c r="G180" s="205">
        <v>1</v>
      </c>
      <c r="H180" s="205">
        <v>1</v>
      </c>
      <c r="I180" s="205">
        <v>1</v>
      </c>
      <c r="J180" s="205">
        <v>1</v>
      </c>
      <c r="K180" s="205">
        <v>1</v>
      </c>
      <c r="L180" s="205">
        <v>1</v>
      </c>
      <c r="M180" s="205">
        <v>1</v>
      </c>
      <c r="N180" s="178">
        <v>1</v>
      </c>
      <c r="O180" s="178">
        <v>1</v>
      </c>
      <c r="P180" s="178">
        <v>1</v>
      </c>
    </row>
    <row r="181" spans="1:16" ht="12.75">
      <c r="A181" s="55" t="s">
        <v>154</v>
      </c>
      <c r="B181" s="55" t="s">
        <v>262</v>
      </c>
      <c r="C181" s="55">
        <v>0.42</v>
      </c>
      <c r="D181" s="55">
        <v>0.45</v>
      </c>
      <c r="E181" s="205">
        <v>1</v>
      </c>
      <c r="F181" s="205">
        <v>1</v>
      </c>
      <c r="G181" s="205">
        <v>1</v>
      </c>
      <c r="H181" s="205">
        <v>1</v>
      </c>
      <c r="I181" s="205">
        <v>1</v>
      </c>
      <c r="J181" s="205">
        <v>1</v>
      </c>
      <c r="K181" s="205">
        <v>1</v>
      </c>
      <c r="L181" s="205">
        <v>1</v>
      </c>
      <c r="M181" s="205">
        <v>1</v>
      </c>
      <c r="N181" s="178">
        <v>1</v>
      </c>
      <c r="O181" s="178">
        <v>1</v>
      </c>
      <c r="P181" s="178">
        <v>1</v>
      </c>
    </row>
    <row r="182" spans="1:16" ht="12.75">
      <c r="A182" s="55" t="s">
        <v>155</v>
      </c>
      <c r="B182" s="55" t="s">
        <v>263</v>
      </c>
      <c r="C182" s="55">
        <v>0.42</v>
      </c>
      <c r="D182" s="55">
        <v>0.45</v>
      </c>
      <c r="E182" s="205">
        <v>1</v>
      </c>
      <c r="F182" s="205">
        <v>1</v>
      </c>
      <c r="G182" s="205">
        <v>1</v>
      </c>
      <c r="H182" s="205">
        <v>1</v>
      </c>
      <c r="I182" s="205">
        <v>1</v>
      </c>
      <c r="J182" s="205">
        <v>1</v>
      </c>
      <c r="K182" s="205">
        <v>1</v>
      </c>
      <c r="L182" s="205">
        <v>1</v>
      </c>
      <c r="M182" s="205">
        <v>1</v>
      </c>
      <c r="N182" s="178">
        <v>1</v>
      </c>
      <c r="O182" s="178">
        <v>1</v>
      </c>
      <c r="P182" s="178">
        <v>1</v>
      </c>
    </row>
    <row r="183" spans="1:16" ht="12.75">
      <c r="A183" s="55" t="s">
        <v>156</v>
      </c>
      <c r="B183" s="55" t="s">
        <v>264</v>
      </c>
      <c r="C183" s="55">
        <v>0.42</v>
      </c>
      <c r="D183" s="55">
        <v>0.45</v>
      </c>
      <c r="E183" s="205">
        <v>1</v>
      </c>
      <c r="F183" s="205">
        <v>1</v>
      </c>
      <c r="G183" s="205">
        <v>1</v>
      </c>
      <c r="H183" s="205">
        <v>1</v>
      </c>
      <c r="I183" s="205">
        <v>1</v>
      </c>
      <c r="J183" s="205">
        <v>1</v>
      </c>
      <c r="K183" s="205">
        <v>1</v>
      </c>
      <c r="L183" s="205">
        <v>1</v>
      </c>
      <c r="M183" s="205">
        <v>1</v>
      </c>
      <c r="N183" s="178">
        <v>1</v>
      </c>
      <c r="O183" s="178">
        <v>1</v>
      </c>
      <c r="P183" s="178">
        <v>1</v>
      </c>
    </row>
    <row r="184" spans="1:16" ht="12.75">
      <c r="A184" s="55" t="s">
        <v>157</v>
      </c>
      <c r="B184" s="55" t="s">
        <v>265</v>
      </c>
      <c r="C184" s="55">
        <v>0.42</v>
      </c>
      <c r="D184" s="55">
        <v>0.45</v>
      </c>
      <c r="E184" s="205">
        <v>1</v>
      </c>
      <c r="F184" s="205">
        <v>1</v>
      </c>
      <c r="G184" s="205">
        <v>1</v>
      </c>
      <c r="H184" s="205">
        <v>1</v>
      </c>
      <c r="I184" s="205">
        <v>1</v>
      </c>
      <c r="J184" s="205">
        <v>1</v>
      </c>
      <c r="K184" s="205">
        <v>1</v>
      </c>
      <c r="L184" s="205">
        <v>1</v>
      </c>
      <c r="M184" s="205">
        <v>1</v>
      </c>
      <c r="N184" s="178">
        <v>1</v>
      </c>
      <c r="O184" s="178">
        <v>1</v>
      </c>
      <c r="P184" s="178">
        <v>1</v>
      </c>
    </row>
    <row r="185" spans="1:16" ht="12.75">
      <c r="A185" s="55" t="s">
        <v>158</v>
      </c>
      <c r="B185" s="55" t="s">
        <v>266</v>
      </c>
      <c r="C185" s="55">
        <v>0.42</v>
      </c>
      <c r="D185" s="55">
        <v>0.45</v>
      </c>
      <c r="E185" s="205">
        <v>1</v>
      </c>
      <c r="F185" s="205">
        <v>1</v>
      </c>
      <c r="G185" s="205">
        <v>1</v>
      </c>
      <c r="H185" s="205">
        <v>1</v>
      </c>
      <c r="I185" s="205">
        <v>1</v>
      </c>
      <c r="J185" s="205">
        <v>1</v>
      </c>
      <c r="K185" s="205">
        <v>1</v>
      </c>
      <c r="L185" s="205">
        <v>1</v>
      </c>
      <c r="M185" s="205">
        <v>1</v>
      </c>
      <c r="N185" s="178">
        <v>1</v>
      </c>
      <c r="O185" s="178">
        <v>1</v>
      </c>
      <c r="P185" s="178">
        <v>1</v>
      </c>
    </row>
    <row r="186" spans="1:16" ht="12.75">
      <c r="A186" s="55" t="s">
        <v>159</v>
      </c>
      <c r="B186" s="55" t="s">
        <v>267</v>
      </c>
      <c r="C186" s="55">
        <v>0.42</v>
      </c>
      <c r="D186" s="55">
        <v>0.45</v>
      </c>
      <c r="E186" s="205">
        <v>1</v>
      </c>
      <c r="F186" s="205">
        <v>1</v>
      </c>
      <c r="G186" s="205">
        <v>1</v>
      </c>
      <c r="H186" s="205">
        <v>1</v>
      </c>
      <c r="I186" s="205">
        <v>1</v>
      </c>
      <c r="J186" s="205">
        <v>1</v>
      </c>
      <c r="K186" s="205">
        <v>1</v>
      </c>
      <c r="L186" s="205">
        <v>1</v>
      </c>
      <c r="M186" s="205">
        <v>1</v>
      </c>
      <c r="N186" s="178">
        <v>1</v>
      </c>
      <c r="O186" s="178">
        <v>1</v>
      </c>
      <c r="P186" s="178">
        <v>1</v>
      </c>
    </row>
    <row r="187" spans="1:16" ht="12.75">
      <c r="A187" s="55" t="s">
        <v>138</v>
      </c>
      <c r="B187" s="55" t="s">
        <v>235</v>
      </c>
      <c r="C187" s="55">
        <v>0.71</v>
      </c>
      <c r="D187" s="55">
        <v>0.75</v>
      </c>
      <c r="E187" s="205">
        <v>1</v>
      </c>
      <c r="F187" s="205">
        <v>1</v>
      </c>
      <c r="G187" s="205">
        <v>1</v>
      </c>
      <c r="H187" s="205">
        <v>1</v>
      </c>
      <c r="I187" s="205">
        <v>1</v>
      </c>
      <c r="J187" s="205">
        <v>1</v>
      </c>
      <c r="K187" s="205">
        <v>1</v>
      </c>
      <c r="L187" s="205">
        <v>1</v>
      </c>
      <c r="M187" s="205">
        <v>1</v>
      </c>
      <c r="N187" s="178">
        <v>1</v>
      </c>
      <c r="O187" s="178">
        <v>1</v>
      </c>
      <c r="P187" s="178">
        <v>1</v>
      </c>
    </row>
    <row r="188" spans="1:16" ht="12.75">
      <c r="A188" s="55" t="s">
        <v>139</v>
      </c>
      <c r="B188" s="55" t="s">
        <v>236</v>
      </c>
      <c r="C188" s="55">
        <v>0.71</v>
      </c>
      <c r="D188" s="55">
        <v>0.75</v>
      </c>
      <c r="E188" s="205">
        <v>1</v>
      </c>
      <c r="F188" s="205">
        <v>1</v>
      </c>
      <c r="G188" s="205">
        <v>1</v>
      </c>
      <c r="H188" s="205">
        <v>1</v>
      </c>
      <c r="I188" s="205">
        <v>1</v>
      </c>
      <c r="J188" s="205">
        <v>1</v>
      </c>
      <c r="K188" s="205">
        <v>1</v>
      </c>
      <c r="L188" s="205">
        <v>1</v>
      </c>
      <c r="M188" s="205">
        <v>1</v>
      </c>
      <c r="N188" s="178">
        <v>1</v>
      </c>
      <c r="O188" s="178">
        <v>1</v>
      </c>
      <c r="P188" s="178">
        <v>1</v>
      </c>
    </row>
    <row r="189" spans="1:16" ht="12.75">
      <c r="A189" s="55" t="s">
        <v>140</v>
      </c>
      <c r="B189" s="55" t="s">
        <v>237</v>
      </c>
      <c r="C189" s="55">
        <v>0.71</v>
      </c>
      <c r="D189" s="55">
        <v>0.75</v>
      </c>
      <c r="E189" s="205">
        <v>1</v>
      </c>
      <c r="F189" s="205">
        <v>1</v>
      </c>
      <c r="G189" s="205">
        <v>1</v>
      </c>
      <c r="H189" s="205">
        <v>1</v>
      </c>
      <c r="I189" s="205">
        <v>1</v>
      </c>
      <c r="J189" s="205">
        <v>1</v>
      </c>
      <c r="K189" s="205">
        <v>1</v>
      </c>
      <c r="L189" s="205">
        <v>1</v>
      </c>
      <c r="M189" s="205">
        <v>1</v>
      </c>
      <c r="N189" s="178">
        <v>1</v>
      </c>
      <c r="O189" s="178">
        <v>1</v>
      </c>
      <c r="P189" s="178">
        <v>1</v>
      </c>
    </row>
    <row r="190" spans="1:16" ht="12.75">
      <c r="A190" s="55" t="s">
        <v>141</v>
      </c>
      <c r="B190" s="55" t="s">
        <v>238</v>
      </c>
      <c r="C190" s="55">
        <v>0.71</v>
      </c>
      <c r="D190" s="55">
        <v>0.75</v>
      </c>
      <c r="E190" s="205">
        <v>1</v>
      </c>
      <c r="F190" s="205">
        <v>1</v>
      </c>
      <c r="G190" s="205">
        <v>1</v>
      </c>
      <c r="H190" s="205">
        <v>1</v>
      </c>
      <c r="I190" s="205">
        <v>1</v>
      </c>
      <c r="J190" s="205">
        <v>1</v>
      </c>
      <c r="K190" s="205">
        <v>1</v>
      </c>
      <c r="L190" s="205">
        <v>1</v>
      </c>
      <c r="M190" s="205">
        <v>1</v>
      </c>
      <c r="N190" s="178">
        <v>1</v>
      </c>
      <c r="O190" s="178">
        <v>1</v>
      </c>
      <c r="P190" s="178">
        <v>1</v>
      </c>
    </row>
    <row r="191" spans="1:16" ht="12.75">
      <c r="A191" s="55" t="s">
        <v>142</v>
      </c>
      <c r="B191" s="55" t="s">
        <v>239</v>
      </c>
      <c r="C191" s="55">
        <v>0.71</v>
      </c>
      <c r="D191" s="55">
        <v>0.75</v>
      </c>
      <c r="E191" s="205">
        <v>1</v>
      </c>
      <c r="F191" s="205">
        <v>1</v>
      </c>
      <c r="G191" s="205">
        <v>1</v>
      </c>
      <c r="H191" s="205">
        <v>1</v>
      </c>
      <c r="I191" s="205">
        <v>1</v>
      </c>
      <c r="J191" s="205">
        <v>1</v>
      </c>
      <c r="K191" s="205">
        <v>1</v>
      </c>
      <c r="L191" s="205">
        <v>1</v>
      </c>
      <c r="M191" s="205">
        <v>1</v>
      </c>
      <c r="N191" s="178">
        <v>1</v>
      </c>
      <c r="O191" s="178">
        <v>1</v>
      </c>
      <c r="P191" s="178">
        <v>1</v>
      </c>
    </row>
    <row r="192" spans="1:16" ht="12.75">
      <c r="A192" s="55" t="s">
        <v>143</v>
      </c>
      <c r="B192" s="55" t="s">
        <v>240</v>
      </c>
      <c r="C192" s="55">
        <v>0.71</v>
      </c>
      <c r="D192" s="55">
        <v>0.75</v>
      </c>
      <c r="E192" s="205">
        <v>1</v>
      </c>
      <c r="F192" s="205">
        <v>1</v>
      </c>
      <c r="G192" s="205">
        <v>1</v>
      </c>
      <c r="H192" s="205">
        <v>1</v>
      </c>
      <c r="I192" s="205">
        <v>1</v>
      </c>
      <c r="J192" s="205">
        <v>1</v>
      </c>
      <c r="K192" s="205">
        <v>1</v>
      </c>
      <c r="L192" s="205">
        <v>1</v>
      </c>
      <c r="M192" s="205">
        <v>1</v>
      </c>
      <c r="N192" s="178">
        <v>1</v>
      </c>
      <c r="O192" s="178">
        <v>1</v>
      </c>
      <c r="P192" s="178">
        <v>1</v>
      </c>
    </row>
    <row r="193" spans="1:16" ht="12.75">
      <c r="A193" s="55" t="s">
        <v>150</v>
      </c>
      <c r="B193" s="55" t="s">
        <v>258</v>
      </c>
      <c r="C193" s="55">
        <v>0.52</v>
      </c>
      <c r="D193" s="55">
        <v>0.75</v>
      </c>
      <c r="E193" s="205">
        <v>1</v>
      </c>
      <c r="F193" s="205">
        <v>1</v>
      </c>
      <c r="G193" s="205">
        <v>1</v>
      </c>
      <c r="H193" s="205">
        <v>1</v>
      </c>
      <c r="I193" s="205">
        <v>1</v>
      </c>
      <c r="J193" s="205">
        <v>1</v>
      </c>
      <c r="K193" s="205">
        <v>1</v>
      </c>
      <c r="L193" s="205">
        <v>1</v>
      </c>
      <c r="M193" s="205">
        <v>1</v>
      </c>
      <c r="N193" s="178">
        <v>1</v>
      </c>
      <c r="O193" s="178">
        <v>1</v>
      </c>
      <c r="P193" s="178">
        <v>1</v>
      </c>
    </row>
    <row r="194" spans="1:16" ht="12.75">
      <c r="A194" s="55" t="s">
        <v>151</v>
      </c>
      <c r="B194" s="55" t="s">
        <v>259</v>
      </c>
      <c r="C194" s="55">
        <v>0.52</v>
      </c>
      <c r="D194" s="55">
        <v>0.75</v>
      </c>
      <c r="E194" s="205">
        <v>1</v>
      </c>
      <c r="F194" s="205">
        <v>1</v>
      </c>
      <c r="G194" s="205">
        <v>1</v>
      </c>
      <c r="H194" s="205">
        <v>1</v>
      </c>
      <c r="I194" s="205">
        <v>1</v>
      </c>
      <c r="J194" s="205">
        <v>1</v>
      </c>
      <c r="K194" s="205">
        <v>1</v>
      </c>
      <c r="L194" s="205">
        <v>1</v>
      </c>
      <c r="M194" s="205">
        <v>1</v>
      </c>
      <c r="N194" s="178">
        <v>1</v>
      </c>
      <c r="O194" s="178">
        <v>1</v>
      </c>
      <c r="P194" s="178">
        <v>1</v>
      </c>
    </row>
    <row r="195" spans="1:16" ht="12.75">
      <c r="A195" s="55" t="s">
        <v>152</v>
      </c>
      <c r="B195" s="55" t="s">
        <v>260</v>
      </c>
      <c r="C195" s="55">
        <v>0.52</v>
      </c>
      <c r="D195" s="55">
        <v>0.75</v>
      </c>
      <c r="E195" s="205">
        <v>1</v>
      </c>
      <c r="F195" s="205">
        <v>1</v>
      </c>
      <c r="G195" s="205">
        <v>1</v>
      </c>
      <c r="H195" s="205">
        <v>1</v>
      </c>
      <c r="I195" s="205">
        <v>1</v>
      </c>
      <c r="J195" s="205">
        <v>1</v>
      </c>
      <c r="K195" s="205">
        <v>1</v>
      </c>
      <c r="L195" s="205">
        <v>1</v>
      </c>
      <c r="M195" s="205">
        <v>1</v>
      </c>
      <c r="N195" s="178">
        <v>1</v>
      </c>
      <c r="O195" s="178">
        <v>1</v>
      </c>
      <c r="P195" s="178">
        <v>1</v>
      </c>
    </row>
    <row r="196" spans="1:16" ht="12.75">
      <c r="A196" s="55" t="s">
        <v>153</v>
      </c>
      <c r="B196" s="55" t="s">
        <v>261</v>
      </c>
      <c r="C196" s="55">
        <v>0.52</v>
      </c>
      <c r="D196" s="55">
        <v>0.75</v>
      </c>
      <c r="E196" s="205">
        <v>1</v>
      </c>
      <c r="F196" s="205">
        <v>1</v>
      </c>
      <c r="G196" s="205">
        <v>1</v>
      </c>
      <c r="H196" s="205">
        <v>1</v>
      </c>
      <c r="I196" s="205">
        <v>1</v>
      </c>
      <c r="J196" s="205">
        <v>1</v>
      </c>
      <c r="K196" s="205">
        <v>1</v>
      </c>
      <c r="L196" s="205">
        <v>1</v>
      </c>
      <c r="M196" s="205">
        <v>1</v>
      </c>
      <c r="N196" s="178">
        <v>1</v>
      </c>
      <c r="O196" s="178">
        <v>1</v>
      </c>
      <c r="P196" s="178">
        <v>1</v>
      </c>
    </row>
    <row r="197" spans="1:16" ht="12.75">
      <c r="A197" s="55" t="s">
        <v>144</v>
      </c>
      <c r="B197" s="55" t="s">
        <v>229</v>
      </c>
      <c r="C197" s="55">
        <v>0.52</v>
      </c>
      <c r="D197" s="55">
        <v>0.75</v>
      </c>
      <c r="E197" s="205">
        <v>1</v>
      </c>
      <c r="F197" s="205">
        <v>1</v>
      </c>
      <c r="G197" s="205">
        <v>1</v>
      </c>
      <c r="H197" s="205">
        <v>1</v>
      </c>
      <c r="I197" s="205">
        <v>1</v>
      </c>
      <c r="J197" s="205">
        <v>1</v>
      </c>
      <c r="K197" s="205">
        <v>1</v>
      </c>
      <c r="L197" s="205">
        <v>1</v>
      </c>
      <c r="M197" s="205">
        <v>1</v>
      </c>
      <c r="N197" s="178">
        <v>1</v>
      </c>
      <c r="O197" s="178">
        <v>1</v>
      </c>
      <c r="P197" s="178">
        <v>1</v>
      </c>
    </row>
    <row r="198" spans="1:16" ht="12.75">
      <c r="A198" s="55" t="s">
        <v>145</v>
      </c>
      <c r="B198" s="55" t="s">
        <v>230</v>
      </c>
      <c r="C198" s="55">
        <v>0.52</v>
      </c>
      <c r="D198" s="55">
        <v>0.75</v>
      </c>
      <c r="E198" s="205">
        <v>1</v>
      </c>
      <c r="F198" s="205">
        <v>1</v>
      </c>
      <c r="G198" s="205">
        <v>1</v>
      </c>
      <c r="H198" s="205">
        <v>1</v>
      </c>
      <c r="I198" s="205">
        <v>1</v>
      </c>
      <c r="J198" s="205">
        <v>1</v>
      </c>
      <c r="K198" s="205">
        <v>1</v>
      </c>
      <c r="L198" s="205">
        <v>1</v>
      </c>
      <c r="M198" s="205">
        <v>1</v>
      </c>
      <c r="N198" s="178">
        <v>1</v>
      </c>
      <c r="O198" s="178">
        <v>1</v>
      </c>
      <c r="P198" s="178">
        <v>1</v>
      </c>
    </row>
    <row r="199" spans="1:16" ht="12.75">
      <c r="A199" s="55" t="s">
        <v>146</v>
      </c>
      <c r="B199" s="55" t="s">
        <v>231</v>
      </c>
      <c r="C199" s="55">
        <v>0.52</v>
      </c>
      <c r="D199" s="55">
        <v>0.75</v>
      </c>
      <c r="E199" s="205">
        <v>1</v>
      </c>
      <c r="F199" s="205">
        <v>1</v>
      </c>
      <c r="G199" s="205">
        <v>1</v>
      </c>
      <c r="H199" s="205">
        <v>1</v>
      </c>
      <c r="I199" s="205">
        <v>1</v>
      </c>
      <c r="J199" s="205">
        <v>1</v>
      </c>
      <c r="K199" s="205">
        <v>1</v>
      </c>
      <c r="L199" s="205">
        <v>1</v>
      </c>
      <c r="M199" s="205">
        <v>1</v>
      </c>
      <c r="N199" s="178">
        <v>1</v>
      </c>
      <c r="O199" s="178">
        <v>1</v>
      </c>
      <c r="P199" s="178">
        <v>1</v>
      </c>
    </row>
    <row r="200" spans="1:16" ht="12.75">
      <c r="A200" s="55" t="s">
        <v>147</v>
      </c>
      <c r="B200" s="55" t="s">
        <v>232</v>
      </c>
      <c r="C200" s="55">
        <v>0.52</v>
      </c>
      <c r="D200" s="55">
        <v>0.75</v>
      </c>
      <c r="E200" s="205">
        <v>1</v>
      </c>
      <c r="F200" s="205">
        <v>1</v>
      </c>
      <c r="G200" s="205">
        <v>1</v>
      </c>
      <c r="H200" s="205">
        <v>1</v>
      </c>
      <c r="I200" s="205">
        <v>1</v>
      </c>
      <c r="J200" s="205">
        <v>1</v>
      </c>
      <c r="K200" s="205">
        <v>1</v>
      </c>
      <c r="L200" s="205">
        <v>1</v>
      </c>
      <c r="M200" s="205">
        <v>1</v>
      </c>
      <c r="N200" s="178">
        <v>1</v>
      </c>
      <c r="O200" s="178">
        <v>1</v>
      </c>
      <c r="P200" s="178">
        <v>1</v>
      </c>
    </row>
    <row r="201" spans="1:16" ht="12.75">
      <c r="A201" s="55" t="s">
        <v>148</v>
      </c>
      <c r="B201" s="55" t="s">
        <v>233</v>
      </c>
      <c r="C201" s="55">
        <v>0.52</v>
      </c>
      <c r="D201" s="55">
        <v>0.75</v>
      </c>
      <c r="E201" s="205">
        <v>1</v>
      </c>
      <c r="F201" s="205">
        <v>1</v>
      </c>
      <c r="G201" s="205">
        <v>1</v>
      </c>
      <c r="H201" s="205">
        <v>1</v>
      </c>
      <c r="I201" s="205">
        <v>1</v>
      </c>
      <c r="J201" s="205">
        <v>1</v>
      </c>
      <c r="K201" s="205">
        <v>1</v>
      </c>
      <c r="L201" s="205">
        <v>1</v>
      </c>
      <c r="M201" s="205">
        <v>1</v>
      </c>
      <c r="N201" s="178">
        <v>1</v>
      </c>
      <c r="O201" s="178">
        <v>1</v>
      </c>
      <c r="P201" s="178">
        <v>1</v>
      </c>
    </row>
    <row r="202" spans="1:16" ht="12.75">
      <c r="A202" s="55" t="s">
        <v>149</v>
      </c>
      <c r="B202" s="55" t="s">
        <v>234</v>
      </c>
      <c r="C202" s="55">
        <v>0.52</v>
      </c>
      <c r="D202" s="55">
        <v>0.75</v>
      </c>
      <c r="E202" s="205">
        <v>1</v>
      </c>
      <c r="F202" s="205">
        <v>1</v>
      </c>
      <c r="G202" s="205">
        <v>1</v>
      </c>
      <c r="H202" s="205">
        <v>1</v>
      </c>
      <c r="I202" s="205">
        <v>1</v>
      </c>
      <c r="J202" s="205">
        <v>1</v>
      </c>
      <c r="K202" s="205">
        <v>1</v>
      </c>
      <c r="L202" s="205">
        <v>1</v>
      </c>
      <c r="M202" s="205">
        <v>1</v>
      </c>
      <c r="N202" s="178">
        <v>1</v>
      </c>
      <c r="O202" s="178">
        <v>1</v>
      </c>
      <c r="P202" s="178">
        <v>1</v>
      </c>
    </row>
    <row r="203" spans="1:16" ht="12.75">
      <c r="A203" s="55" t="s">
        <v>105</v>
      </c>
      <c r="B203" s="55" t="s">
        <v>187</v>
      </c>
      <c r="C203" s="55">
        <v>0.34</v>
      </c>
      <c r="D203" s="55">
        <v>0.35</v>
      </c>
      <c r="E203" s="205">
        <v>1</v>
      </c>
      <c r="F203" s="205">
        <v>1</v>
      </c>
      <c r="G203" s="205">
        <v>1</v>
      </c>
      <c r="H203" s="205">
        <v>1</v>
      </c>
      <c r="I203" s="205">
        <v>1</v>
      </c>
      <c r="J203" s="205">
        <v>1</v>
      </c>
      <c r="K203" s="55">
        <v>300</v>
      </c>
      <c r="L203" s="55">
        <v>2000</v>
      </c>
      <c r="M203" s="55">
        <v>300</v>
      </c>
      <c r="N203" s="178">
        <v>3600</v>
      </c>
      <c r="O203" s="178">
        <f aca="true" t="shared" si="6" ref="O203:O234">ROUNDUP(P203*C203,2)</f>
        <v>1.09</v>
      </c>
      <c r="P203" s="178">
        <v>3.2</v>
      </c>
    </row>
    <row r="204" spans="1:16" ht="12.75">
      <c r="A204" s="55" t="s">
        <v>106</v>
      </c>
      <c r="B204" s="55" t="s">
        <v>188</v>
      </c>
      <c r="C204" s="55">
        <v>0.34</v>
      </c>
      <c r="D204" s="55">
        <v>0.35</v>
      </c>
      <c r="E204" s="205">
        <v>1</v>
      </c>
      <c r="F204" s="205">
        <v>1</v>
      </c>
      <c r="G204" s="205">
        <v>1</v>
      </c>
      <c r="H204" s="205">
        <v>1</v>
      </c>
      <c r="I204" s="205">
        <v>1</v>
      </c>
      <c r="J204" s="205">
        <v>1</v>
      </c>
      <c r="K204" s="55">
        <v>300</v>
      </c>
      <c r="L204" s="55">
        <v>2000</v>
      </c>
      <c r="M204" s="55">
        <v>300</v>
      </c>
      <c r="N204" s="178">
        <v>3600</v>
      </c>
      <c r="O204" s="178">
        <f t="shared" si="6"/>
        <v>1.09</v>
      </c>
      <c r="P204" s="178">
        <v>3.2</v>
      </c>
    </row>
    <row r="205" spans="1:16" ht="12.75">
      <c r="A205" s="55" t="s">
        <v>107</v>
      </c>
      <c r="B205" s="55" t="s">
        <v>189</v>
      </c>
      <c r="C205" s="55">
        <v>0.34</v>
      </c>
      <c r="D205" s="55">
        <v>0.35</v>
      </c>
      <c r="E205" s="205">
        <v>1</v>
      </c>
      <c r="F205" s="205">
        <v>1</v>
      </c>
      <c r="G205" s="205">
        <v>1</v>
      </c>
      <c r="H205" s="205">
        <v>1</v>
      </c>
      <c r="I205" s="205">
        <v>1</v>
      </c>
      <c r="J205" s="205">
        <v>1</v>
      </c>
      <c r="K205" s="55">
        <v>300</v>
      </c>
      <c r="L205" s="55">
        <v>2000</v>
      </c>
      <c r="M205" s="55">
        <v>300</v>
      </c>
      <c r="N205" s="178">
        <v>3600</v>
      </c>
      <c r="O205" s="178">
        <f t="shared" si="6"/>
        <v>1.09</v>
      </c>
      <c r="P205" s="178">
        <v>3.2</v>
      </c>
    </row>
    <row r="206" spans="1:16" ht="12.75">
      <c r="A206" s="55" t="s">
        <v>108</v>
      </c>
      <c r="B206" s="55" t="s">
        <v>190</v>
      </c>
      <c r="C206" s="55">
        <v>0.34</v>
      </c>
      <c r="D206" s="55">
        <v>0.35</v>
      </c>
      <c r="E206" s="205">
        <v>1</v>
      </c>
      <c r="F206" s="205">
        <v>1</v>
      </c>
      <c r="G206" s="205">
        <v>1</v>
      </c>
      <c r="H206" s="205">
        <v>1</v>
      </c>
      <c r="I206" s="205">
        <v>1</v>
      </c>
      <c r="J206" s="205">
        <v>1</v>
      </c>
      <c r="K206" s="55">
        <v>300</v>
      </c>
      <c r="L206" s="55">
        <v>2000</v>
      </c>
      <c r="M206" s="55">
        <v>300</v>
      </c>
      <c r="N206" s="178">
        <v>3600</v>
      </c>
      <c r="O206" s="178">
        <f t="shared" si="6"/>
        <v>1.09</v>
      </c>
      <c r="P206" s="178">
        <v>3.2</v>
      </c>
    </row>
    <row r="207" spans="1:16" ht="12.75">
      <c r="A207" s="55" t="s">
        <v>109</v>
      </c>
      <c r="B207" s="55" t="s">
        <v>191</v>
      </c>
      <c r="C207" s="55">
        <v>0.34</v>
      </c>
      <c r="D207" s="55">
        <v>0.35</v>
      </c>
      <c r="E207" s="205">
        <v>1</v>
      </c>
      <c r="F207" s="205">
        <v>1</v>
      </c>
      <c r="G207" s="205">
        <v>1</v>
      </c>
      <c r="H207" s="205">
        <v>1</v>
      </c>
      <c r="I207" s="205">
        <v>1</v>
      </c>
      <c r="J207" s="205">
        <v>1</v>
      </c>
      <c r="K207" s="55">
        <v>300</v>
      </c>
      <c r="L207" s="55">
        <v>2000</v>
      </c>
      <c r="M207" s="55">
        <v>300</v>
      </c>
      <c r="N207" s="178">
        <v>3600</v>
      </c>
      <c r="O207" s="178">
        <f t="shared" si="6"/>
        <v>1.09</v>
      </c>
      <c r="P207" s="178">
        <v>3.2</v>
      </c>
    </row>
    <row r="208" spans="1:16" ht="12.75">
      <c r="A208" s="55" t="s">
        <v>574</v>
      </c>
      <c r="B208" s="55" t="s">
        <v>573</v>
      </c>
      <c r="C208" s="55">
        <v>0.34</v>
      </c>
      <c r="D208" s="55">
        <v>0.35</v>
      </c>
      <c r="E208" s="205">
        <v>1</v>
      </c>
      <c r="F208" s="205">
        <v>1</v>
      </c>
      <c r="G208" s="205">
        <v>1</v>
      </c>
      <c r="H208" s="205">
        <v>1</v>
      </c>
      <c r="I208" s="205">
        <v>1</v>
      </c>
      <c r="J208" s="205">
        <v>1</v>
      </c>
      <c r="K208" s="55">
        <v>300</v>
      </c>
      <c r="L208" s="55">
        <v>2000</v>
      </c>
      <c r="M208" s="55">
        <v>300</v>
      </c>
      <c r="N208" s="178">
        <v>3600</v>
      </c>
      <c r="O208" s="178">
        <f t="shared" si="6"/>
        <v>1.09</v>
      </c>
      <c r="P208" s="178">
        <v>3.2</v>
      </c>
    </row>
    <row r="209" spans="1:16" ht="12.75">
      <c r="A209" s="55" t="s">
        <v>110</v>
      </c>
      <c r="B209" s="55" t="s">
        <v>192</v>
      </c>
      <c r="C209" s="55">
        <v>0.21</v>
      </c>
      <c r="D209" s="55">
        <v>0.3</v>
      </c>
      <c r="E209" s="205">
        <v>1</v>
      </c>
      <c r="F209" s="205">
        <v>1</v>
      </c>
      <c r="G209" s="205">
        <v>1</v>
      </c>
      <c r="H209" s="205">
        <v>1</v>
      </c>
      <c r="I209" s="205">
        <v>1</v>
      </c>
      <c r="J209" s="205">
        <v>1</v>
      </c>
      <c r="K209" s="55">
        <v>300</v>
      </c>
      <c r="L209" s="55">
        <v>2000</v>
      </c>
      <c r="M209" s="55">
        <v>300</v>
      </c>
      <c r="N209" s="178">
        <v>5000</v>
      </c>
      <c r="O209" s="178">
        <f t="shared" si="6"/>
        <v>0.93</v>
      </c>
      <c r="P209" s="178">
        <v>4.4</v>
      </c>
    </row>
    <row r="210" spans="1:16" ht="12.75">
      <c r="A210" s="55" t="s">
        <v>111</v>
      </c>
      <c r="B210" s="55" t="s">
        <v>193</v>
      </c>
      <c r="C210" s="55">
        <v>0.21</v>
      </c>
      <c r="D210" s="55">
        <v>0.3</v>
      </c>
      <c r="E210" s="205">
        <v>1</v>
      </c>
      <c r="F210" s="205">
        <v>1</v>
      </c>
      <c r="G210" s="205">
        <v>1</v>
      </c>
      <c r="H210" s="205">
        <v>1</v>
      </c>
      <c r="I210" s="205">
        <v>1</v>
      </c>
      <c r="J210" s="205">
        <v>1</v>
      </c>
      <c r="K210" s="55">
        <v>300</v>
      </c>
      <c r="L210" s="55">
        <v>2000</v>
      </c>
      <c r="M210" s="55">
        <v>300</v>
      </c>
      <c r="N210" s="178">
        <v>5000</v>
      </c>
      <c r="O210" s="178">
        <f t="shared" si="6"/>
        <v>0.93</v>
      </c>
      <c r="P210" s="178">
        <v>4.4</v>
      </c>
    </row>
    <row r="211" spans="1:16" ht="12.75">
      <c r="A211" s="55" t="s">
        <v>112</v>
      </c>
      <c r="B211" s="55" t="s">
        <v>194</v>
      </c>
      <c r="C211" s="55">
        <v>0.21</v>
      </c>
      <c r="D211" s="55">
        <v>0.3</v>
      </c>
      <c r="E211" s="205">
        <v>1</v>
      </c>
      <c r="F211" s="205">
        <v>1</v>
      </c>
      <c r="G211" s="205">
        <v>1</v>
      </c>
      <c r="H211" s="205">
        <v>1</v>
      </c>
      <c r="I211" s="205">
        <v>1</v>
      </c>
      <c r="J211" s="205">
        <v>1</v>
      </c>
      <c r="K211" s="55">
        <v>300</v>
      </c>
      <c r="L211" s="55">
        <v>2000</v>
      </c>
      <c r="M211" s="55">
        <v>300</v>
      </c>
      <c r="N211" s="178">
        <v>5000</v>
      </c>
      <c r="O211" s="178">
        <f t="shared" si="6"/>
        <v>0.93</v>
      </c>
      <c r="P211" s="178">
        <v>4.4</v>
      </c>
    </row>
    <row r="212" spans="1:16" ht="12.75">
      <c r="A212" s="55" t="s">
        <v>113</v>
      </c>
      <c r="B212" s="55" t="s">
        <v>195</v>
      </c>
      <c r="C212" s="55">
        <v>0.21</v>
      </c>
      <c r="D212" s="55">
        <v>0.3</v>
      </c>
      <c r="E212" s="205">
        <v>1</v>
      </c>
      <c r="F212" s="205">
        <v>1</v>
      </c>
      <c r="G212" s="205">
        <v>1</v>
      </c>
      <c r="H212" s="205">
        <v>1</v>
      </c>
      <c r="I212" s="205">
        <v>1</v>
      </c>
      <c r="J212" s="205">
        <v>1</v>
      </c>
      <c r="K212" s="55">
        <v>300</v>
      </c>
      <c r="L212" s="55">
        <v>2000</v>
      </c>
      <c r="M212" s="55">
        <v>300</v>
      </c>
      <c r="N212" s="178">
        <v>5000</v>
      </c>
      <c r="O212" s="178">
        <f t="shared" si="6"/>
        <v>0.93</v>
      </c>
      <c r="P212" s="178">
        <v>4.4</v>
      </c>
    </row>
    <row r="213" spans="1:16" ht="12.75">
      <c r="A213" s="55" t="s">
        <v>114</v>
      </c>
      <c r="B213" s="55" t="s">
        <v>196</v>
      </c>
      <c r="C213" s="55">
        <v>0.21</v>
      </c>
      <c r="D213" s="55">
        <v>0.3</v>
      </c>
      <c r="E213" s="205">
        <v>1</v>
      </c>
      <c r="F213" s="205">
        <v>1</v>
      </c>
      <c r="G213" s="205">
        <v>1</v>
      </c>
      <c r="H213" s="205">
        <v>1</v>
      </c>
      <c r="I213" s="205">
        <v>1</v>
      </c>
      <c r="J213" s="205">
        <v>1</v>
      </c>
      <c r="K213" s="55">
        <v>300</v>
      </c>
      <c r="L213" s="55">
        <v>2000</v>
      </c>
      <c r="M213" s="55">
        <v>300</v>
      </c>
      <c r="N213" s="178">
        <v>5000</v>
      </c>
      <c r="O213" s="178">
        <f t="shared" si="6"/>
        <v>0.93</v>
      </c>
      <c r="P213" s="178">
        <v>4.4</v>
      </c>
    </row>
    <row r="214" spans="1:16" ht="12.75">
      <c r="A214" s="55" t="s">
        <v>521</v>
      </c>
      <c r="B214" s="55" t="s">
        <v>520</v>
      </c>
      <c r="C214" s="55">
        <v>0.21</v>
      </c>
      <c r="D214" s="55">
        <v>0.3</v>
      </c>
      <c r="E214" s="205">
        <v>1</v>
      </c>
      <c r="F214" s="205">
        <v>1</v>
      </c>
      <c r="G214" s="205">
        <v>1</v>
      </c>
      <c r="H214" s="205">
        <v>1</v>
      </c>
      <c r="I214" s="205">
        <v>1</v>
      </c>
      <c r="J214" s="205">
        <v>1</v>
      </c>
      <c r="K214" s="55">
        <v>300</v>
      </c>
      <c r="L214" s="55">
        <v>2000</v>
      </c>
      <c r="M214" s="55">
        <v>300</v>
      </c>
      <c r="N214" s="178">
        <v>5000</v>
      </c>
      <c r="O214" s="178">
        <f t="shared" si="6"/>
        <v>0.93</v>
      </c>
      <c r="P214" s="178">
        <v>4.4</v>
      </c>
    </row>
    <row r="215" spans="1:16" ht="12.75">
      <c r="A215" s="55" t="s">
        <v>115</v>
      </c>
      <c r="B215" s="55" t="s">
        <v>197</v>
      </c>
      <c r="C215" s="55">
        <v>0.21</v>
      </c>
      <c r="D215" s="55">
        <v>0.3</v>
      </c>
      <c r="E215" s="205">
        <v>1</v>
      </c>
      <c r="F215" s="205">
        <v>1</v>
      </c>
      <c r="G215" s="205">
        <v>1</v>
      </c>
      <c r="H215" s="205">
        <v>1</v>
      </c>
      <c r="I215" s="205">
        <v>1</v>
      </c>
      <c r="J215" s="205">
        <v>1</v>
      </c>
      <c r="K215" s="55">
        <v>300</v>
      </c>
      <c r="L215" s="55">
        <v>2000</v>
      </c>
      <c r="M215" s="55">
        <v>300</v>
      </c>
      <c r="N215" s="178">
        <v>5000</v>
      </c>
      <c r="O215" s="178">
        <f t="shared" si="6"/>
        <v>0.93</v>
      </c>
      <c r="P215" s="178">
        <v>4.4</v>
      </c>
    </row>
    <row r="216" spans="1:16" ht="12.75">
      <c r="A216" s="55" t="s">
        <v>116</v>
      </c>
      <c r="B216" s="55" t="s">
        <v>198</v>
      </c>
      <c r="C216" s="55">
        <v>0.21</v>
      </c>
      <c r="D216" s="55">
        <v>0.3</v>
      </c>
      <c r="E216" s="205">
        <v>1</v>
      </c>
      <c r="F216" s="205">
        <v>1</v>
      </c>
      <c r="G216" s="205">
        <v>1</v>
      </c>
      <c r="H216" s="205">
        <v>1</v>
      </c>
      <c r="I216" s="205">
        <v>1</v>
      </c>
      <c r="J216" s="205">
        <v>1</v>
      </c>
      <c r="K216" s="55">
        <v>300</v>
      </c>
      <c r="L216" s="55">
        <v>2000</v>
      </c>
      <c r="M216" s="55">
        <v>300</v>
      </c>
      <c r="N216" s="178">
        <v>5000</v>
      </c>
      <c r="O216" s="178">
        <f t="shared" si="6"/>
        <v>0.93</v>
      </c>
      <c r="P216" s="178">
        <v>4.4</v>
      </c>
    </row>
    <row r="217" spans="1:16" ht="12.75">
      <c r="A217" s="55" t="s">
        <v>117</v>
      </c>
      <c r="B217" s="55" t="s">
        <v>199</v>
      </c>
      <c r="C217" s="55">
        <v>0.21</v>
      </c>
      <c r="D217" s="55">
        <v>0.3</v>
      </c>
      <c r="E217" s="205">
        <v>1</v>
      </c>
      <c r="F217" s="205">
        <v>1</v>
      </c>
      <c r="G217" s="205">
        <v>1</v>
      </c>
      <c r="H217" s="205">
        <v>1</v>
      </c>
      <c r="I217" s="205">
        <v>1</v>
      </c>
      <c r="J217" s="205">
        <v>1</v>
      </c>
      <c r="K217" s="55">
        <v>300</v>
      </c>
      <c r="L217" s="55">
        <v>2000</v>
      </c>
      <c r="M217" s="55">
        <v>300</v>
      </c>
      <c r="N217" s="178">
        <v>5000</v>
      </c>
      <c r="O217" s="178">
        <f t="shared" si="6"/>
        <v>0.93</v>
      </c>
      <c r="P217" s="178">
        <v>4.4</v>
      </c>
    </row>
    <row r="218" spans="1:16" ht="12.75">
      <c r="A218" s="55" t="s">
        <v>523</v>
      </c>
      <c r="B218" s="55" t="s">
        <v>522</v>
      </c>
      <c r="C218" s="55">
        <v>0.21</v>
      </c>
      <c r="D218" s="55">
        <v>0.3</v>
      </c>
      <c r="E218" s="205">
        <v>1</v>
      </c>
      <c r="F218" s="205">
        <v>1</v>
      </c>
      <c r="G218" s="205">
        <v>1</v>
      </c>
      <c r="H218" s="205">
        <v>1</v>
      </c>
      <c r="I218" s="205">
        <v>1</v>
      </c>
      <c r="J218" s="205">
        <v>1</v>
      </c>
      <c r="K218" s="55">
        <v>300</v>
      </c>
      <c r="L218" s="55">
        <v>2000</v>
      </c>
      <c r="M218" s="55">
        <v>300</v>
      </c>
      <c r="N218" s="178">
        <v>5000</v>
      </c>
      <c r="O218" s="178">
        <f t="shared" si="6"/>
        <v>0.93</v>
      </c>
      <c r="P218" s="178">
        <v>4.4</v>
      </c>
    </row>
    <row r="219" spans="1:16" ht="12.75">
      <c r="A219" s="55" t="s">
        <v>373</v>
      </c>
      <c r="B219" s="55" t="s">
        <v>372</v>
      </c>
      <c r="C219" s="55">
        <v>0.095</v>
      </c>
      <c r="D219" s="55">
        <v>0.28</v>
      </c>
      <c r="E219" s="205">
        <v>1</v>
      </c>
      <c r="F219" s="205">
        <v>1</v>
      </c>
      <c r="G219" s="205">
        <v>1</v>
      </c>
      <c r="H219" s="205">
        <v>1</v>
      </c>
      <c r="I219" s="205">
        <v>1</v>
      </c>
      <c r="J219" s="205">
        <v>1</v>
      </c>
      <c r="K219" s="55">
        <v>300</v>
      </c>
      <c r="L219" s="55">
        <v>2000</v>
      </c>
      <c r="M219" s="55">
        <v>300</v>
      </c>
      <c r="N219" s="178">
        <v>5000</v>
      </c>
      <c r="O219" s="178">
        <f t="shared" si="6"/>
        <v>0.57</v>
      </c>
      <c r="P219" s="178">
        <v>6</v>
      </c>
    </row>
    <row r="220" spans="1:16" ht="12.75">
      <c r="A220" s="55" t="s">
        <v>376</v>
      </c>
      <c r="B220" s="55" t="s">
        <v>375</v>
      </c>
      <c r="C220" s="55">
        <v>0.095</v>
      </c>
      <c r="D220" s="55">
        <v>0.28</v>
      </c>
      <c r="E220" s="205">
        <v>1</v>
      </c>
      <c r="F220" s="205">
        <v>1</v>
      </c>
      <c r="G220" s="205">
        <v>1</v>
      </c>
      <c r="H220" s="205">
        <v>1</v>
      </c>
      <c r="I220" s="205">
        <v>1</v>
      </c>
      <c r="J220" s="205">
        <v>1</v>
      </c>
      <c r="K220" s="55">
        <v>300</v>
      </c>
      <c r="L220" s="55">
        <v>2000</v>
      </c>
      <c r="M220" s="55">
        <v>300</v>
      </c>
      <c r="N220" s="178">
        <v>5000</v>
      </c>
      <c r="O220" s="178">
        <f t="shared" si="6"/>
        <v>0.57</v>
      </c>
      <c r="P220" s="178">
        <v>6</v>
      </c>
    </row>
    <row r="221" spans="1:16" ht="12.75">
      <c r="A221" s="55" t="s">
        <v>471</v>
      </c>
      <c r="B221" s="55" t="s">
        <v>470</v>
      </c>
      <c r="C221" s="55">
        <v>0.11</v>
      </c>
      <c r="D221" s="55">
        <v>0.3</v>
      </c>
      <c r="E221" s="205">
        <v>1</v>
      </c>
      <c r="F221" s="205">
        <v>1</v>
      </c>
      <c r="G221" s="205">
        <v>1</v>
      </c>
      <c r="H221" s="205">
        <v>1</v>
      </c>
      <c r="I221" s="205">
        <v>1</v>
      </c>
      <c r="J221" s="205">
        <v>1</v>
      </c>
      <c r="K221" s="55">
        <v>300</v>
      </c>
      <c r="L221" s="55">
        <v>2000</v>
      </c>
      <c r="M221" s="55">
        <v>300</v>
      </c>
      <c r="N221" s="178">
        <v>5000</v>
      </c>
      <c r="O221" s="178">
        <f t="shared" si="6"/>
        <v>0.66</v>
      </c>
      <c r="P221" s="178">
        <v>6</v>
      </c>
    </row>
    <row r="222" spans="1:16" ht="12.75">
      <c r="A222" s="55" t="s">
        <v>473</v>
      </c>
      <c r="B222" s="55" t="s">
        <v>472</v>
      </c>
      <c r="C222" s="55">
        <v>0.11</v>
      </c>
      <c r="D222" s="55">
        <v>0.3</v>
      </c>
      <c r="E222" s="205">
        <v>1</v>
      </c>
      <c r="F222" s="205">
        <v>1</v>
      </c>
      <c r="G222" s="205">
        <v>1</v>
      </c>
      <c r="H222" s="205">
        <v>1</v>
      </c>
      <c r="I222" s="205">
        <v>1</v>
      </c>
      <c r="J222" s="205">
        <v>1</v>
      </c>
      <c r="K222" s="55">
        <v>300</v>
      </c>
      <c r="L222" s="55">
        <v>2000</v>
      </c>
      <c r="M222" s="55">
        <v>300</v>
      </c>
      <c r="N222" s="178">
        <v>5000</v>
      </c>
      <c r="O222" s="178">
        <f t="shared" si="6"/>
        <v>0.66</v>
      </c>
      <c r="P222" s="178">
        <v>6</v>
      </c>
    </row>
    <row r="223" spans="1:16" ht="12.75">
      <c r="A223" s="55" t="s">
        <v>118</v>
      </c>
      <c r="B223" s="55" t="s">
        <v>200</v>
      </c>
      <c r="C223" s="55">
        <v>0.11</v>
      </c>
      <c r="D223" s="55">
        <v>0.3</v>
      </c>
      <c r="E223" s="205">
        <v>1</v>
      </c>
      <c r="F223" s="205">
        <v>1</v>
      </c>
      <c r="G223" s="205">
        <v>1</v>
      </c>
      <c r="H223" s="205">
        <v>1</v>
      </c>
      <c r="I223" s="205">
        <v>1</v>
      </c>
      <c r="J223" s="205">
        <v>1</v>
      </c>
      <c r="K223" s="55">
        <v>300</v>
      </c>
      <c r="L223" s="55">
        <v>2000</v>
      </c>
      <c r="M223" s="55">
        <v>300</v>
      </c>
      <c r="N223" s="178">
        <v>5000</v>
      </c>
      <c r="O223" s="178">
        <f t="shared" si="6"/>
        <v>0.66</v>
      </c>
      <c r="P223" s="178">
        <v>6</v>
      </c>
    </row>
    <row r="224" spans="1:16" ht="12.75">
      <c r="A224" s="55" t="s">
        <v>119</v>
      </c>
      <c r="B224" s="55" t="s">
        <v>201</v>
      </c>
      <c r="C224" s="55">
        <v>0.11</v>
      </c>
      <c r="D224" s="55">
        <v>0.3</v>
      </c>
      <c r="E224" s="205">
        <v>1</v>
      </c>
      <c r="F224" s="205">
        <v>1</v>
      </c>
      <c r="G224" s="205">
        <v>1</v>
      </c>
      <c r="H224" s="205">
        <v>1</v>
      </c>
      <c r="I224" s="205">
        <v>1</v>
      </c>
      <c r="J224" s="205">
        <v>1</v>
      </c>
      <c r="K224" s="55">
        <v>300</v>
      </c>
      <c r="L224" s="55">
        <v>2000</v>
      </c>
      <c r="M224" s="55">
        <v>300</v>
      </c>
      <c r="N224" s="178">
        <v>5000</v>
      </c>
      <c r="O224" s="178">
        <f t="shared" si="6"/>
        <v>0.66</v>
      </c>
      <c r="P224" s="178">
        <v>6</v>
      </c>
    </row>
    <row r="225" spans="1:16" ht="12.75">
      <c r="A225" s="55" t="s">
        <v>120</v>
      </c>
      <c r="B225" s="55" t="s">
        <v>202</v>
      </c>
      <c r="C225" s="55">
        <v>0.11</v>
      </c>
      <c r="D225" s="55">
        <v>0.3</v>
      </c>
      <c r="E225" s="205">
        <v>1</v>
      </c>
      <c r="F225" s="205">
        <v>1</v>
      </c>
      <c r="G225" s="205">
        <v>1</v>
      </c>
      <c r="H225" s="205">
        <v>1</v>
      </c>
      <c r="I225" s="205">
        <v>1</v>
      </c>
      <c r="J225" s="205">
        <v>1</v>
      </c>
      <c r="K225" s="55">
        <v>300</v>
      </c>
      <c r="L225" s="55">
        <v>2000</v>
      </c>
      <c r="M225" s="55">
        <v>300</v>
      </c>
      <c r="N225" s="178">
        <v>5000</v>
      </c>
      <c r="O225" s="178">
        <f t="shared" si="6"/>
        <v>0.66</v>
      </c>
      <c r="P225" s="178">
        <v>6</v>
      </c>
    </row>
    <row r="226" spans="1:16" ht="12.75">
      <c r="A226" s="55" t="s">
        <v>121</v>
      </c>
      <c r="B226" s="55" t="s">
        <v>203</v>
      </c>
      <c r="C226" s="55">
        <v>0.11</v>
      </c>
      <c r="D226" s="55">
        <v>0.3</v>
      </c>
      <c r="E226" s="205">
        <v>1</v>
      </c>
      <c r="F226" s="205">
        <v>1</v>
      </c>
      <c r="G226" s="205">
        <v>1</v>
      </c>
      <c r="H226" s="205">
        <v>1</v>
      </c>
      <c r="I226" s="205">
        <v>1</v>
      </c>
      <c r="J226" s="205">
        <v>1</v>
      </c>
      <c r="K226" s="55">
        <v>300</v>
      </c>
      <c r="L226" s="55">
        <v>2000</v>
      </c>
      <c r="M226" s="55">
        <v>300</v>
      </c>
      <c r="N226" s="178">
        <v>5000</v>
      </c>
      <c r="O226" s="178">
        <f t="shared" si="6"/>
        <v>0.66</v>
      </c>
      <c r="P226" s="178">
        <v>6</v>
      </c>
    </row>
    <row r="227" spans="1:16" ht="12.75">
      <c r="A227" s="55" t="s">
        <v>122</v>
      </c>
      <c r="B227" s="55" t="s">
        <v>204</v>
      </c>
      <c r="C227" s="55">
        <v>0.11</v>
      </c>
      <c r="D227" s="55">
        <v>0.3</v>
      </c>
      <c r="E227" s="205">
        <v>1</v>
      </c>
      <c r="F227" s="205">
        <v>1</v>
      </c>
      <c r="G227" s="205">
        <v>1</v>
      </c>
      <c r="H227" s="205">
        <v>1</v>
      </c>
      <c r="I227" s="205">
        <v>1</v>
      </c>
      <c r="J227" s="205">
        <v>1</v>
      </c>
      <c r="K227" s="55">
        <v>300</v>
      </c>
      <c r="L227" s="55">
        <v>2000</v>
      </c>
      <c r="M227" s="55">
        <v>300</v>
      </c>
      <c r="N227" s="178">
        <v>5000</v>
      </c>
      <c r="O227" s="178">
        <f t="shared" si="6"/>
        <v>0.66</v>
      </c>
      <c r="P227" s="178">
        <v>6</v>
      </c>
    </row>
    <row r="228" spans="1:16" ht="12.75">
      <c r="A228" s="55" t="s">
        <v>123</v>
      </c>
      <c r="B228" s="55" t="s">
        <v>205</v>
      </c>
      <c r="C228" s="55">
        <v>0.11</v>
      </c>
      <c r="D228" s="55">
        <v>0.3</v>
      </c>
      <c r="E228" s="205">
        <v>1</v>
      </c>
      <c r="F228" s="205">
        <v>1</v>
      </c>
      <c r="G228" s="205">
        <v>1</v>
      </c>
      <c r="H228" s="205">
        <v>1</v>
      </c>
      <c r="I228" s="205">
        <v>1</v>
      </c>
      <c r="J228" s="205">
        <v>1</v>
      </c>
      <c r="K228" s="55">
        <v>300</v>
      </c>
      <c r="L228" s="55">
        <v>2000</v>
      </c>
      <c r="M228" s="55">
        <v>300</v>
      </c>
      <c r="N228" s="178">
        <v>5000</v>
      </c>
      <c r="O228" s="178">
        <f t="shared" si="6"/>
        <v>0.66</v>
      </c>
      <c r="P228" s="178">
        <v>6</v>
      </c>
    </row>
    <row r="229" spans="1:16" ht="12.75">
      <c r="A229" s="55" t="s">
        <v>475</v>
      </c>
      <c r="B229" s="55" t="s">
        <v>474</v>
      </c>
      <c r="C229" s="55">
        <v>0.11</v>
      </c>
      <c r="D229" s="55">
        <v>0.3</v>
      </c>
      <c r="E229" s="205">
        <v>1</v>
      </c>
      <c r="F229" s="205">
        <v>1</v>
      </c>
      <c r="G229" s="205">
        <v>1</v>
      </c>
      <c r="H229" s="205">
        <v>1</v>
      </c>
      <c r="I229" s="205">
        <v>1</v>
      </c>
      <c r="J229" s="205">
        <v>1</v>
      </c>
      <c r="K229" s="55">
        <v>300</v>
      </c>
      <c r="L229" s="55">
        <v>2000</v>
      </c>
      <c r="M229" s="55">
        <v>300</v>
      </c>
      <c r="N229" s="178">
        <v>5000</v>
      </c>
      <c r="O229" s="178">
        <f t="shared" si="6"/>
        <v>0.66</v>
      </c>
      <c r="P229" s="178">
        <v>6</v>
      </c>
    </row>
    <row r="230" spans="1:16" ht="12.75">
      <c r="A230" s="55" t="s">
        <v>398</v>
      </c>
      <c r="B230" s="55" t="s">
        <v>397</v>
      </c>
      <c r="C230" s="55">
        <v>0.25</v>
      </c>
      <c r="D230" s="55">
        <v>0.5</v>
      </c>
      <c r="E230" s="205">
        <v>1</v>
      </c>
      <c r="F230" s="205">
        <v>1</v>
      </c>
      <c r="G230" s="205">
        <v>1</v>
      </c>
      <c r="H230" s="205">
        <v>1</v>
      </c>
      <c r="I230" s="205">
        <v>1</v>
      </c>
      <c r="J230" s="205">
        <v>1</v>
      </c>
      <c r="K230" s="55">
        <v>300</v>
      </c>
      <c r="L230" s="55">
        <v>2000</v>
      </c>
      <c r="M230" s="55">
        <v>300</v>
      </c>
      <c r="N230" s="178">
        <v>3600</v>
      </c>
      <c r="O230" s="178">
        <f t="shared" si="6"/>
        <v>1.1</v>
      </c>
      <c r="P230" s="178">
        <v>4.4</v>
      </c>
    </row>
    <row r="231" spans="1:16" ht="12.75">
      <c r="A231" s="55" t="s">
        <v>396</v>
      </c>
      <c r="B231" s="55" t="s">
        <v>395</v>
      </c>
      <c r="C231" s="55">
        <v>0.25</v>
      </c>
      <c r="D231" s="55">
        <v>0.5</v>
      </c>
      <c r="E231" s="205">
        <v>1</v>
      </c>
      <c r="F231" s="205">
        <v>1</v>
      </c>
      <c r="G231" s="205">
        <v>1</v>
      </c>
      <c r="H231" s="205">
        <v>1</v>
      </c>
      <c r="I231" s="205">
        <v>1</v>
      </c>
      <c r="J231" s="205">
        <v>1</v>
      </c>
      <c r="K231" s="55">
        <v>300</v>
      </c>
      <c r="L231" s="55">
        <v>2000</v>
      </c>
      <c r="M231" s="55">
        <v>300</v>
      </c>
      <c r="N231" s="178">
        <v>3600</v>
      </c>
      <c r="O231" s="178">
        <f t="shared" si="6"/>
        <v>1.1</v>
      </c>
      <c r="P231" s="178">
        <v>4.4</v>
      </c>
    </row>
    <row r="232" spans="1:16" ht="12.75">
      <c r="A232" s="55" t="s">
        <v>394</v>
      </c>
      <c r="B232" s="55" t="s">
        <v>393</v>
      </c>
      <c r="C232" s="55">
        <v>0.25</v>
      </c>
      <c r="D232" s="55">
        <v>0.5</v>
      </c>
      <c r="E232" s="205">
        <v>1</v>
      </c>
      <c r="F232" s="205">
        <v>1</v>
      </c>
      <c r="G232" s="205">
        <v>1</v>
      </c>
      <c r="H232" s="205">
        <v>1</v>
      </c>
      <c r="I232" s="205">
        <v>1</v>
      </c>
      <c r="J232" s="205">
        <v>1</v>
      </c>
      <c r="K232" s="55">
        <v>300</v>
      </c>
      <c r="L232" s="55">
        <v>2000</v>
      </c>
      <c r="M232" s="55">
        <v>300</v>
      </c>
      <c r="N232" s="178">
        <v>3600</v>
      </c>
      <c r="O232" s="178">
        <f t="shared" si="6"/>
        <v>1.1</v>
      </c>
      <c r="P232" s="178">
        <v>4.4</v>
      </c>
    </row>
    <row r="233" spans="1:16" ht="12.75">
      <c r="A233" s="55" t="s">
        <v>400</v>
      </c>
      <c r="B233" s="55" t="s">
        <v>399</v>
      </c>
      <c r="C233" s="55">
        <v>0.25</v>
      </c>
      <c r="D233" s="55">
        <v>0.5</v>
      </c>
      <c r="E233" s="205">
        <v>1</v>
      </c>
      <c r="F233" s="205">
        <v>1</v>
      </c>
      <c r="G233" s="205">
        <v>1</v>
      </c>
      <c r="H233" s="205">
        <v>1</v>
      </c>
      <c r="I233" s="205">
        <v>1</v>
      </c>
      <c r="J233" s="205">
        <v>1</v>
      </c>
      <c r="K233" s="55">
        <v>300</v>
      </c>
      <c r="L233" s="55">
        <v>2000</v>
      </c>
      <c r="M233" s="55">
        <v>300</v>
      </c>
      <c r="N233" s="178">
        <v>3600</v>
      </c>
      <c r="O233" s="178">
        <f t="shared" si="6"/>
        <v>1.1</v>
      </c>
      <c r="P233" s="178">
        <v>4.4</v>
      </c>
    </row>
    <row r="234" spans="1:16" ht="12.75">
      <c r="A234" s="55" t="s">
        <v>404</v>
      </c>
      <c r="B234" s="55" t="s">
        <v>403</v>
      </c>
      <c r="C234" s="55">
        <v>0.25</v>
      </c>
      <c r="D234" s="55">
        <v>0.5</v>
      </c>
      <c r="E234" s="205">
        <v>1</v>
      </c>
      <c r="F234" s="205">
        <v>1</v>
      </c>
      <c r="G234" s="205">
        <v>1</v>
      </c>
      <c r="H234" s="205">
        <v>1</v>
      </c>
      <c r="I234" s="205">
        <v>1</v>
      </c>
      <c r="J234" s="205">
        <v>1</v>
      </c>
      <c r="K234" s="55">
        <v>300</v>
      </c>
      <c r="L234" s="55">
        <v>2000</v>
      </c>
      <c r="M234" s="55">
        <v>300</v>
      </c>
      <c r="N234" s="178">
        <v>3600</v>
      </c>
      <c r="O234" s="178">
        <f t="shared" si="6"/>
        <v>1.1</v>
      </c>
      <c r="P234" s="178">
        <v>4.4</v>
      </c>
    </row>
    <row r="235" spans="1:16" ht="12.75">
      <c r="A235" s="55" t="s">
        <v>402</v>
      </c>
      <c r="B235" s="55" t="s">
        <v>401</v>
      </c>
      <c r="C235" s="55">
        <v>0.25</v>
      </c>
      <c r="D235" s="55">
        <v>0.5</v>
      </c>
      <c r="E235" s="205">
        <v>1</v>
      </c>
      <c r="F235" s="205">
        <v>1</v>
      </c>
      <c r="G235" s="205">
        <v>1</v>
      </c>
      <c r="H235" s="205">
        <v>1</v>
      </c>
      <c r="I235" s="205">
        <v>1</v>
      </c>
      <c r="J235" s="205">
        <v>1</v>
      </c>
      <c r="K235" s="55">
        <v>300</v>
      </c>
      <c r="L235" s="55">
        <v>2000</v>
      </c>
      <c r="M235" s="55">
        <v>300</v>
      </c>
      <c r="N235" s="178">
        <v>3600</v>
      </c>
      <c r="O235" s="178">
        <f aca="true" t="shared" si="7" ref="O235:O262">ROUNDUP(P235*C235,2)</f>
        <v>1.1</v>
      </c>
      <c r="P235" s="178">
        <v>4.4</v>
      </c>
    </row>
    <row r="236" spans="1:16" ht="12.75">
      <c r="A236" s="55" t="s">
        <v>124</v>
      </c>
      <c r="B236" s="55" t="s">
        <v>206</v>
      </c>
      <c r="C236" s="55">
        <v>0.23</v>
      </c>
      <c r="D236" s="55">
        <v>0.26</v>
      </c>
      <c r="E236" s="205">
        <v>1</v>
      </c>
      <c r="F236" s="205">
        <v>1</v>
      </c>
      <c r="G236" s="205">
        <v>1</v>
      </c>
      <c r="H236" s="205">
        <v>1</v>
      </c>
      <c r="I236" s="205">
        <v>1</v>
      </c>
      <c r="J236" s="205">
        <v>1</v>
      </c>
      <c r="K236" s="55">
        <v>300</v>
      </c>
      <c r="L236" s="55">
        <v>2000</v>
      </c>
      <c r="M236" s="55">
        <v>300</v>
      </c>
      <c r="N236" s="178">
        <v>5000</v>
      </c>
      <c r="O236" s="178">
        <f t="shared" si="7"/>
        <v>1.02</v>
      </c>
      <c r="P236" s="178">
        <v>4.4</v>
      </c>
    </row>
    <row r="237" spans="1:16" ht="12.75">
      <c r="A237" s="55" t="s">
        <v>125</v>
      </c>
      <c r="B237" s="55" t="s">
        <v>207</v>
      </c>
      <c r="C237" s="55">
        <v>0.23</v>
      </c>
      <c r="D237" s="55">
        <v>0.26</v>
      </c>
      <c r="E237" s="205">
        <v>1</v>
      </c>
      <c r="F237" s="205">
        <v>1</v>
      </c>
      <c r="G237" s="205">
        <v>1</v>
      </c>
      <c r="H237" s="205">
        <v>1</v>
      </c>
      <c r="I237" s="205">
        <v>1</v>
      </c>
      <c r="J237" s="205">
        <v>1</v>
      </c>
      <c r="K237" s="55">
        <v>300</v>
      </c>
      <c r="L237" s="55">
        <v>2000</v>
      </c>
      <c r="M237" s="55">
        <v>300</v>
      </c>
      <c r="N237" s="178">
        <v>5000</v>
      </c>
      <c r="O237" s="178">
        <f t="shared" si="7"/>
        <v>1.02</v>
      </c>
      <c r="P237" s="178">
        <v>4.4</v>
      </c>
    </row>
    <row r="238" spans="1:16" ht="12.75">
      <c r="A238" s="55" t="s">
        <v>126</v>
      </c>
      <c r="B238" s="55" t="s">
        <v>208</v>
      </c>
      <c r="C238" s="55">
        <v>0.23</v>
      </c>
      <c r="D238" s="55">
        <v>0.26</v>
      </c>
      <c r="E238" s="205">
        <v>1</v>
      </c>
      <c r="F238" s="205">
        <v>1</v>
      </c>
      <c r="G238" s="205">
        <v>1</v>
      </c>
      <c r="H238" s="205">
        <v>1</v>
      </c>
      <c r="I238" s="205">
        <v>1</v>
      </c>
      <c r="J238" s="205">
        <v>1</v>
      </c>
      <c r="K238" s="55">
        <v>300</v>
      </c>
      <c r="L238" s="55">
        <v>2000</v>
      </c>
      <c r="M238" s="55">
        <v>300</v>
      </c>
      <c r="N238" s="178">
        <v>5000</v>
      </c>
      <c r="O238" s="178">
        <f t="shared" si="7"/>
        <v>1.02</v>
      </c>
      <c r="P238" s="178">
        <v>4.4</v>
      </c>
    </row>
    <row r="239" spans="1:16" ht="12.75">
      <c r="A239" s="55" t="s">
        <v>127</v>
      </c>
      <c r="B239" s="55" t="s">
        <v>209</v>
      </c>
      <c r="C239" s="55">
        <v>0.23</v>
      </c>
      <c r="D239" s="55">
        <v>0.26</v>
      </c>
      <c r="E239" s="205">
        <v>1</v>
      </c>
      <c r="F239" s="205">
        <v>1</v>
      </c>
      <c r="G239" s="205">
        <v>1</v>
      </c>
      <c r="H239" s="205">
        <v>1</v>
      </c>
      <c r="I239" s="205">
        <v>1</v>
      </c>
      <c r="J239" s="205">
        <v>1</v>
      </c>
      <c r="K239" s="55">
        <v>300</v>
      </c>
      <c r="L239" s="55">
        <v>2000</v>
      </c>
      <c r="M239" s="55">
        <v>300</v>
      </c>
      <c r="N239" s="178">
        <v>5000</v>
      </c>
      <c r="O239" s="178">
        <f t="shared" si="7"/>
        <v>1.02</v>
      </c>
      <c r="P239" s="178">
        <v>4.4</v>
      </c>
    </row>
    <row r="240" spans="1:16" ht="12.75">
      <c r="A240" s="55" t="s">
        <v>477</v>
      </c>
      <c r="B240" s="55" t="s">
        <v>476</v>
      </c>
      <c r="C240" s="55">
        <v>0.12</v>
      </c>
      <c r="D240" s="55">
        <v>0.4</v>
      </c>
      <c r="E240" s="205">
        <v>1</v>
      </c>
      <c r="F240" s="205">
        <v>1</v>
      </c>
      <c r="G240" s="205">
        <v>1</v>
      </c>
      <c r="H240" s="205">
        <v>1</v>
      </c>
      <c r="I240" s="205">
        <v>1</v>
      </c>
      <c r="J240" s="205">
        <v>1</v>
      </c>
      <c r="K240" s="55">
        <v>300</v>
      </c>
      <c r="L240" s="55">
        <v>2000</v>
      </c>
      <c r="M240" s="55">
        <v>300</v>
      </c>
      <c r="N240" s="178">
        <v>3600</v>
      </c>
      <c r="O240" s="178">
        <f t="shared" si="7"/>
        <v>0.72</v>
      </c>
      <c r="P240" s="178">
        <v>6</v>
      </c>
    </row>
    <row r="241" spans="1:16" ht="12.75">
      <c r="A241" s="55" t="s">
        <v>487</v>
      </c>
      <c r="B241" s="55" t="s">
        <v>486</v>
      </c>
      <c r="C241" s="55">
        <v>0.12</v>
      </c>
      <c r="D241" s="55">
        <v>0.4</v>
      </c>
      <c r="E241" s="205">
        <v>1</v>
      </c>
      <c r="F241" s="205">
        <v>1</v>
      </c>
      <c r="G241" s="205">
        <v>1</v>
      </c>
      <c r="H241" s="205">
        <v>1</v>
      </c>
      <c r="I241" s="205">
        <v>1</v>
      </c>
      <c r="J241" s="205">
        <v>1</v>
      </c>
      <c r="K241" s="55">
        <v>300</v>
      </c>
      <c r="L241" s="55">
        <v>2000</v>
      </c>
      <c r="M241" s="55">
        <v>300</v>
      </c>
      <c r="N241" s="178">
        <v>3600</v>
      </c>
      <c r="O241" s="178">
        <f t="shared" si="7"/>
        <v>0.72</v>
      </c>
      <c r="P241" s="178">
        <v>6</v>
      </c>
    </row>
    <row r="242" spans="1:16" ht="12.75">
      <c r="A242" s="55" t="s">
        <v>489</v>
      </c>
      <c r="B242" s="55" t="s">
        <v>488</v>
      </c>
      <c r="C242" s="55">
        <v>0.12</v>
      </c>
      <c r="D242" s="55">
        <v>0.4</v>
      </c>
      <c r="E242" s="205">
        <v>1</v>
      </c>
      <c r="F242" s="205">
        <v>1</v>
      </c>
      <c r="G242" s="205">
        <v>1</v>
      </c>
      <c r="H242" s="205">
        <v>1</v>
      </c>
      <c r="I242" s="205">
        <v>1</v>
      </c>
      <c r="J242" s="205">
        <v>1</v>
      </c>
      <c r="K242" s="55">
        <v>300</v>
      </c>
      <c r="L242" s="55">
        <v>2000</v>
      </c>
      <c r="M242" s="55">
        <v>300</v>
      </c>
      <c r="N242" s="178">
        <v>3600</v>
      </c>
      <c r="O242" s="178">
        <f t="shared" si="7"/>
        <v>0.72</v>
      </c>
      <c r="P242" s="178">
        <v>6</v>
      </c>
    </row>
    <row r="243" spans="1:16" ht="12.75">
      <c r="A243" s="55" t="s">
        <v>491</v>
      </c>
      <c r="B243" s="55" t="s">
        <v>490</v>
      </c>
      <c r="C243" s="55">
        <v>0.12</v>
      </c>
      <c r="D243" s="55">
        <v>0.4</v>
      </c>
      <c r="E243" s="205">
        <v>1</v>
      </c>
      <c r="F243" s="205">
        <v>1</v>
      </c>
      <c r="G243" s="205">
        <v>1</v>
      </c>
      <c r="H243" s="205">
        <v>1</v>
      </c>
      <c r="I243" s="205">
        <v>1</v>
      </c>
      <c r="J243" s="205">
        <v>1</v>
      </c>
      <c r="K243" s="55">
        <v>300</v>
      </c>
      <c r="L243" s="55">
        <v>2000</v>
      </c>
      <c r="M243" s="55">
        <v>300</v>
      </c>
      <c r="N243" s="178">
        <v>3600</v>
      </c>
      <c r="O243" s="178">
        <f t="shared" si="7"/>
        <v>0.72</v>
      </c>
      <c r="P243" s="178">
        <v>6</v>
      </c>
    </row>
    <row r="244" spans="1:16" ht="12.75">
      <c r="A244" s="55" t="s">
        <v>479</v>
      </c>
      <c r="B244" s="55" t="s">
        <v>478</v>
      </c>
      <c r="C244" s="55">
        <v>0.12</v>
      </c>
      <c r="D244" s="55">
        <v>0.4</v>
      </c>
      <c r="E244" s="205">
        <v>1</v>
      </c>
      <c r="F244" s="205">
        <v>1</v>
      </c>
      <c r="G244" s="205">
        <v>1</v>
      </c>
      <c r="H244" s="205">
        <v>1</v>
      </c>
      <c r="I244" s="205">
        <v>1</v>
      </c>
      <c r="J244" s="205">
        <v>1</v>
      </c>
      <c r="K244" s="55">
        <v>300</v>
      </c>
      <c r="L244" s="55">
        <v>2000</v>
      </c>
      <c r="M244" s="55">
        <v>300</v>
      </c>
      <c r="N244" s="178">
        <v>3600</v>
      </c>
      <c r="O244" s="178">
        <f t="shared" si="7"/>
        <v>0.72</v>
      </c>
      <c r="P244" s="178">
        <v>6</v>
      </c>
    </row>
    <row r="245" spans="1:16" ht="12.75">
      <c r="A245" s="55" t="s">
        <v>481</v>
      </c>
      <c r="B245" s="55" t="s">
        <v>480</v>
      </c>
      <c r="C245" s="55">
        <v>0.12</v>
      </c>
      <c r="D245" s="55">
        <v>0.4</v>
      </c>
      <c r="E245" s="205">
        <v>1</v>
      </c>
      <c r="F245" s="205">
        <v>1</v>
      </c>
      <c r="G245" s="205">
        <v>1</v>
      </c>
      <c r="H245" s="205">
        <v>1</v>
      </c>
      <c r="I245" s="205">
        <v>1</v>
      </c>
      <c r="J245" s="205">
        <v>1</v>
      </c>
      <c r="K245" s="55">
        <v>300</v>
      </c>
      <c r="L245" s="55">
        <v>2000</v>
      </c>
      <c r="M245" s="55">
        <v>300</v>
      </c>
      <c r="N245" s="178">
        <v>3600</v>
      </c>
      <c r="O245" s="178">
        <f t="shared" si="7"/>
        <v>0.72</v>
      </c>
      <c r="P245" s="178">
        <v>6</v>
      </c>
    </row>
    <row r="246" spans="1:16" ht="12.75">
      <c r="A246" s="55" t="s">
        <v>485</v>
      </c>
      <c r="B246" s="55" t="s">
        <v>484</v>
      </c>
      <c r="C246" s="55">
        <v>0.12</v>
      </c>
      <c r="D246" s="55">
        <v>0.4</v>
      </c>
      <c r="E246" s="205">
        <v>1</v>
      </c>
      <c r="F246" s="205">
        <v>1</v>
      </c>
      <c r="G246" s="205">
        <v>1</v>
      </c>
      <c r="H246" s="205">
        <v>1</v>
      </c>
      <c r="I246" s="205">
        <v>1</v>
      </c>
      <c r="J246" s="205">
        <v>1</v>
      </c>
      <c r="K246" s="55">
        <v>300</v>
      </c>
      <c r="L246" s="55">
        <v>2000</v>
      </c>
      <c r="M246" s="55">
        <v>300</v>
      </c>
      <c r="N246" s="178">
        <v>3600</v>
      </c>
      <c r="O246" s="178">
        <f t="shared" si="7"/>
        <v>0.72</v>
      </c>
      <c r="P246" s="178">
        <v>6</v>
      </c>
    </row>
    <row r="247" spans="1:16" ht="12.75">
      <c r="A247" s="55" t="s">
        <v>483</v>
      </c>
      <c r="B247" s="55" t="s">
        <v>482</v>
      </c>
      <c r="C247" s="55">
        <v>0.12</v>
      </c>
      <c r="D247" s="55">
        <v>0.4</v>
      </c>
      <c r="E247" s="205">
        <v>1</v>
      </c>
      <c r="F247" s="205">
        <v>1</v>
      </c>
      <c r="G247" s="205">
        <v>1</v>
      </c>
      <c r="H247" s="205">
        <v>1</v>
      </c>
      <c r="I247" s="205">
        <v>1</v>
      </c>
      <c r="J247" s="205">
        <v>1</v>
      </c>
      <c r="K247" s="55">
        <v>300</v>
      </c>
      <c r="L247" s="55">
        <v>2000</v>
      </c>
      <c r="M247" s="55">
        <v>300</v>
      </c>
      <c r="N247" s="178">
        <v>3600</v>
      </c>
      <c r="O247" s="178">
        <f t="shared" si="7"/>
        <v>0.72</v>
      </c>
      <c r="P247" s="178">
        <v>6</v>
      </c>
    </row>
    <row r="248" spans="1:16" ht="12.75">
      <c r="A248" s="55" t="s">
        <v>128</v>
      </c>
      <c r="B248" s="55" t="s">
        <v>210</v>
      </c>
      <c r="C248" s="55">
        <v>0.27</v>
      </c>
      <c r="D248" s="55">
        <v>0.49</v>
      </c>
      <c r="E248" s="205">
        <v>1</v>
      </c>
      <c r="F248" s="205">
        <v>1</v>
      </c>
      <c r="G248" s="205">
        <v>1</v>
      </c>
      <c r="H248" s="205">
        <v>1</v>
      </c>
      <c r="I248" s="205">
        <v>1</v>
      </c>
      <c r="J248" s="205">
        <v>1</v>
      </c>
      <c r="K248" s="55">
        <v>300</v>
      </c>
      <c r="L248" s="55">
        <v>2000</v>
      </c>
      <c r="M248" s="55">
        <v>300</v>
      </c>
      <c r="N248" s="178">
        <v>3600</v>
      </c>
      <c r="O248" s="55">
        <f t="shared" si="7"/>
        <v>0.87</v>
      </c>
      <c r="P248" s="178">
        <v>3.2</v>
      </c>
    </row>
    <row r="249" spans="1:16" ht="12.75">
      <c r="A249" s="55" t="s">
        <v>129</v>
      </c>
      <c r="B249" s="55" t="s">
        <v>211</v>
      </c>
      <c r="C249" s="55">
        <v>0.27</v>
      </c>
      <c r="D249" s="55">
        <v>0.49</v>
      </c>
      <c r="E249" s="205">
        <v>1</v>
      </c>
      <c r="F249" s="205">
        <v>1</v>
      </c>
      <c r="G249" s="205">
        <v>1</v>
      </c>
      <c r="H249" s="205">
        <v>1</v>
      </c>
      <c r="I249" s="205">
        <v>1</v>
      </c>
      <c r="J249" s="205">
        <v>1</v>
      </c>
      <c r="K249" s="55">
        <v>300</v>
      </c>
      <c r="L249" s="55">
        <v>2000</v>
      </c>
      <c r="M249" s="55">
        <v>300</v>
      </c>
      <c r="N249" s="178">
        <v>3600</v>
      </c>
      <c r="O249" s="55">
        <f t="shared" si="7"/>
        <v>0.87</v>
      </c>
      <c r="P249" s="178">
        <v>3.2</v>
      </c>
    </row>
    <row r="250" spans="1:16" ht="12.75">
      <c r="A250" s="55" t="s">
        <v>130</v>
      </c>
      <c r="B250" s="55" t="s">
        <v>212</v>
      </c>
      <c r="C250" s="55">
        <v>0.27</v>
      </c>
      <c r="D250" s="55">
        <v>0.49</v>
      </c>
      <c r="E250" s="205">
        <v>1</v>
      </c>
      <c r="F250" s="205">
        <v>1</v>
      </c>
      <c r="G250" s="205">
        <v>1</v>
      </c>
      <c r="H250" s="205">
        <v>1</v>
      </c>
      <c r="I250" s="205">
        <v>1</v>
      </c>
      <c r="J250" s="205">
        <v>1</v>
      </c>
      <c r="K250" s="55">
        <v>300</v>
      </c>
      <c r="L250" s="55">
        <v>2000</v>
      </c>
      <c r="M250" s="55">
        <v>300</v>
      </c>
      <c r="N250" s="178">
        <v>3600</v>
      </c>
      <c r="O250" s="55">
        <f t="shared" si="7"/>
        <v>0.87</v>
      </c>
      <c r="P250" s="178">
        <v>3.2</v>
      </c>
    </row>
    <row r="251" spans="1:16" ht="12.75">
      <c r="A251" s="55" t="s">
        <v>131</v>
      </c>
      <c r="B251" s="55" t="s">
        <v>213</v>
      </c>
      <c r="C251" s="55">
        <v>0.27</v>
      </c>
      <c r="D251" s="55">
        <v>0.49</v>
      </c>
      <c r="E251" s="205">
        <v>1</v>
      </c>
      <c r="F251" s="205">
        <v>1</v>
      </c>
      <c r="G251" s="205">
        <v>1</v>
      </c>
      <c r="H251" s="205">
        <v>1</v>
      </c>
      <c r="I251" s="205">
        <v>1</v>
      </c>
      <c r="J251" s="205">
        <v>1</v>
      </c>
      <c r="K251" s="55">
        <v>300</v>
      </c>
      <c r="L251" s="55">
        <v>2000</v>
      </c>
      <c r="M251" s="55">
        <v>300</v>
      </c>
      <c r="N251" s="178">
        <v>3600</v>
      </c>
      <c r="O251" s="55">
        <f t="shared" si="7"/>
        <v>0.87</v>
      </c>
      <c r="P251" s="178">
        <v>3.2</v>
      </c>
    </row>
    <row r="252" spans="1:16" ht="12.75">
      <c r="A252" s="55" t="s">
        <v>132</v>
      </c>
      <c r="B252" s="55" t="s">
        <v>214</v>
      </c>
      <c r="C252" s="55">
        <v>0.27</v>
      </c>
      <c r="D252" s="55">
        <v>0.49</v>
      </c>
      <c r="E252" s="205">
        <v>1</v>
      </c>
      <c r="F252" s="205">
        <v>1</v>
      </c>
      <c r="G252" s="205">
        <v>1</v>
      </c>
      <c r="H252" s="205">
        <v>1</v>
      </c>
      <c r="I252" s="205">
        <v>1</v>
      </c>
      <c r="J252" s="205">
        <v>1</v>
      </c>
      <c r="K252" s="55">
        <v>300</v>
      </c>
      <c r="L252" s="55">
        <v>2000</v>
      </c>
      <c r="M252" s="55">
        <v>300</v>
      </c>
      <c r="N252" s="178">
        <v>3600</v>
      </c>
      <c r="O252" s="55">
        <f t="shared" si="7"/>
        <v>0.87</v>
      </c>
      <c r="P252" s="178">
        <v>3.2</v>
      </c>
    </row>
    <row r="253" spans="1:16" ht="12.75">
      <c r="A253" s="55" t="s">
        <v>133</v>
      </c>
      <c r="B253" s="55" t="s">
        <v>215</v>
      </c>
      <c r="C253" s="55">
        <v>0.27</v>
      </c>
      <c r="D253" s="55">
        <v>0.49</v>
      </c>
      <c r="E253" s="205">
        <v>1</v>
      </c>
      <c r="F253" s="205">
        <v>1</v>
      </c>
      <c r="G253" s="205">
        <v>1</v>
      </c>
      <c r="H253" s="205">
        <v>1</v>
      </c>
      <c r="I253" s="205">
        <v>1</v>
      </c>
      <c r="J253" s="205">
        <v>1</v>
      </c>
      <c r="K253" s="55">
        <v>300</v>
      </c>
      <c r="L253" s="55">
        <v>2000</v>
      </c>
      <c r="M253" s="55">
        <v>300</v>
      </c>
      <c r="N253" s="178">
        <v>3600</v>
      </c>
      <c r="O253" s="55">
        <f t="shared" si="7"/>
        <v>0.87</v>
      </c>
      <c r="P253" s="178">
        <v>3.2</v>
      </c>
    </row>
    <row r="254" spans="1:16" ht="12.75">
      <c r="A254" s="55" t="s">
        <v>134</v>
      </c>
      <c r="B254" s="55" t="s">
        <v>216</v>
      </c>
      <c r="C254" s="55">
        <v>0.27</v>
      </c>
      <c r="D254" s="55">
        <v>0.49</v>
      </c>
      <c r="E254" s="205">
        <v>1</v>
      </c>
      <c r="F254" s="205">
        <v>1</v>
      </c>
      <c r="G254" s="205">
        <v>1</v>
      </c>
      <c r="H254" s="205">
        <v>1</v>
      </c>
      <c r="I254" s="205">
        <v>1</v>
      </c>
      <c r="J254" s="205">
        <v>1</v>
      </c>
      <c r="K254" s="55">
        <v>300</v>
      </c>
      <c r="L254" s="55">
        <v>2000</v>
      </c>
      <c r="M254" s="55">
        <v>300</v>
      </c>
      <c r="N254" s="178">
        <v>3600</v>
      </c>
      <c r="O254" s="55">
        <f t="shared" si="7"/>
        <v>0.87</v>
      </c>
      <c r="P254" s="178">
        <v>3.2</v>
      </c>
    </row>
    <row r="255" spans="1:16" ht="12.75">
      <c r="A255" s="55" t="s">
        <v>588</v>
      </c>
      <c r="B255" s="55" t="s">
        <v>587</v>
      </c>
      <c r="C255" s="55">
        <v>0.27</v>
      </c>
      <c r="D255" s="55">
        <v>0.49</v>
      </c>
      <c r="E255" s="205">
        <v>1</v>
      </c>
      <c r="F255" s="205">
        <v>1</v>
      </c>
      <c r="G255" s="205">
        <v>1</v>
      </c>
      <c r="H255" s="205">
        <v>1</v>
      </c>
      <c r="I255" s="205">
        <v>1</v>
      </c>
      <c r="J255" s="205">
        <v>1</v>
      </c>
      <c r="K255" s="55">
        <v>300</v>
      </c>
      <c r="L255" s="55">
        <v>2000</v>
      </c>
      <c r="M255" s="55">
        <v>300</v>
      </c>
      <c r="N255" s="178">
        <v>3600</v>
      </c>
      <c r="O255" s="55">
        <f t="shared" si="7"/>
        <v>0.87</v>
      </c>
      <c r="P255" s="178">
        <v>3.2</v>
      </c>
    </row>
    <row r="256" spans="1:16" ht="12.75">
      <c r="A256" s="55" t="s">
        <v>135</v>
      </c>
      <c r="B256" s="55" t="s">
        <v>217</v>
      </c>
      <c r="C256" s="55">
        <v>0.27</v>
      </c>
      <c r="D256" s="55">
        <v>0.49</v>
      </c>
      <c r="E256" s="205">
        <v>1</v>
      </c>
      <c r="F256" s="205">
        <v>1</v>
      </c>
      <c r="G256" s="205">
        <v>1</v>
      </c>
      <c r="H256" s="205">
        <v>1</v>
      </c>
      <c r="I256" s="205">
        <v>1</v>
      </c>
      <c r="J256" s="205">
        <v>1</v>
      </c>
      <c r="K256" s="55">
        <v>300</v>
      </c>
      <c r="L256" s="55">
        <v>2000</v>
      </c>
      <c r="M256" s="55">
        <v>300</v>
      </c>
      <c r="N256" s="178">
        <v>3600</v>
      </c>
      <c r="O256" s="55">
        <f t="shared" si="7"/>
        <v>0.87</v>
      </c>
      <c r="P256" s="178">
        <v>3.2</v>
      </c>
    </row>
    <row r="257" spans="1:16" ht="12.75">
      <c r="A257" s="55" t="s">
        <v>582</v>
      </c>
      <c r="B257" s="55" t="s">
        <v>581</v>
      </c>
      <c r="C257" s="55">
        <v>0.17</v>
      </c>
      <c r="D257" s="55">
        <v>0.36</v>
      </c>
      <c r="E257" s="205">
        <v>1</v>
      </c>
      <c r="F257" s="205">
        <v>1</v>
      </c>
      <c r="G257" s="205">
        <v>1</v>
      </c>
      <c r="H257" s="205">
        <v>1</v>
      </c>
      <c r="I257" s="205">
        <v>1</v>
      </c>
      <c r="J257" s="205">
        <v>1</v>
      </c>
      <c r="K257" s="55">
        <v>300</v>
      </c>
      <c r="L257" s="55">
        <v>2000</v>
      </c>
      <c r="M257" s="55">
        <v>300</v>
      </c>
      <c r="N257" s="178">
        <v>3600</v>
      </c>
      <c r="O257" s="55">
        <f t="shared" si="7"/>
        <v>1.02</v>
      </c>
      <c r="P257" s="55">
        <v>6</v>
      </c>
    </row>
    <row r="258" spans="1:16" ht="12.75">
      <c r="A258" s="55" t="s">
        <v>578</v>
      </c>
      <c r="B258" s="55" t="s">
        <v>577</v>
      </c>
      <c r="C258" s="55">
        <v>0.17</v>
      </c>
      <c r="D258" s="55">
        <v>0.36</v>
      </c>
      <c r="E258" s="205">
        <v>1</v>
      </c>
      <c r="F258" s="205">
        <v>1</v>
      </c>
      <c r="G258" s="205">
        <v>1</v>
      </c>
      <c r="H258" s="205">
        <v>1</v>
      </c>
      <c r="I258" s="205">
        <v>1</v>
      </c>
      <c r="J258" s="205">
        <v>1</v>
      </c>
      <c r="K258" s="55">
        <v>300</v>
      </c>
      <c r="L258" s="55">
        <v>2000</v>
      </c>
      <c r="M258" s="55">
        <v>300</v>
      </c>
      <c r="N258" s="178">
        <v>3600</v>
      </c>
      <c r="O258" s="55">
        <f t="shared" si="7"/>
        <v>1.02</v>
      </c>
      <c r="P258" s="55">
        <v>6</v>
      </c>
    </row>
    <row r="259" spans="1:16" ht="12.75">
      <c r="A259" s="55" t="s">
        <v>580</v>
      </c>
      <c r="B259" s="55" t="s">
        <v>579</v>
      </c>
      <c r="C259" s="55">
        <v>0.17</v>
      </c>
      <c r="D259" s="55">
        <v>0.36</v>
      </c>
      <c r="E259" s="205">
        <v>1</v>
      </c>
      <c r="F259" s="205">
        <v>1</v>
      </c>
      <c r="G259" s="205">
        <v>1</v>
      </c>
      <c r="H259" s="205">
        <v>1</v>
      </c>
      <c r="I259" s="205">
        <v>1</v>
      </c>
      <c r="J259" s="205">
        <v>1</v>
      </c>
      <c r="K259" s="55">
        <v>300</v>
      </c>
      <c r="L259" s="55">
        <v>2000</v>
      </c>
      <c r="M259" s="55">
        <v>300</v>
      </c>
      <c r="N259" s="178">
        <v>3600</v>
      </c>
      <c r="O259" s="55">
        <f t="shared" si="7"/>
        <v>1.02</v>
      </c>
      <c r="P259" s="55">
        <v>6</v>
      </c>
    </row>
    <row r="260" spans="1:16" ht="12.75">
      <c r="A260" s="55" t="s">
        <v>584</v>
      </c>
      <c r="B260" s="55" t="s">
        <v>583</v>
      </c>
      <c r="C260" s="55">
        <v>0.17</v>
      </c>
      <c r="D260" s="55">
        <v>0.36</v>
      </c>
      <c r="E260" s="205">
        <v>1</v>
      </c>
      <c r="F260" s="205">
        <v>1</v>
      </c>
      <c r="G260" s="205">
        <v>1</v>
      </c>
      <c r="H260" s="205">
        <v>1</v>
      </c>
      <c r="I260" s="205">
        <v>1</v>
      </c>
      <c r="J260" s="205">
        <v>1</v>
      </c>
      <c r="K260" s="55">
        <v>300</v>
      </c>
      <c r="L260" s="55">
        <v>2000</v>
      </c>
      <c r="M260" s="55">
        <v>300</v>
      </c>
      <c r="N260" s="178">
        <v>3600</v>
      </c>
      <c r="O260" s="55">
        <f t="shared" si="7"/>
        <v>1.02</v>
      </c>
      <c r="P260" s="55">
        <v>6</v>
      </c>
    </row>
    <row r="261" spans="1:16" ht="12.75">
      <c r="A261" s="55" t="s">
        <v>576</v>
      </c>
      <c r="B261" s="55" t="s">
        <v>575</v>
      </c>
      <c r="C261" s="55">
        <v>0.17</v>
      </c>
      <c r="D261" s="55">
        <v>0.36</v>
      </c>
      <c r="E261" s="205">
        <v>1</v>
      </c>
      <c r="F261" s="205">
        <v>1</v>
      </c>
      <c r="G261" s="205">
        <v>1</v>
      </c>
      <c r="H261" s="205">
        <v>1</v>
      </c>
      <c r="I261" s="205">
        <v>1</v>
      </c>
      <c r="J261" s="205">
        <v>1</v>
      </c>
      <c r="K261" s="55">
        <v>300</v>
      </c>
      <c r="L261" s="55">
        <v>2000</v>
      </c>
      <c r="M261" s="55">
        <v>300</v>
      </c>
      <c r="N261" s="178">
        <v>3600</v>
      </c>
      <c r="O261" s="55">
        <f t="shared" si="7"/>
        <v>1.02</v>
      </c>
      <c r="P261" s="55">
        <v>6</v>
      </c>
    </row>
    <row r="262" spans="1:16" ht="12.75">
      <c r="A262" s="55" t="s">
        <v>586</v>
      </c>
      <c r="B262" s="55" t="s">
        <v>585</v>
      </c>
      <c r="C262" s="55">
        <v>0.17</v>
      </c>
      <c r="D262" s="55">
        <v>0.36</v>
      </c>
      <c r="E262" s="205">
        <v>1</v>
      </c>
      <c r="F262" s="205">
        <v>1</v>
      </c>
      <c r="G262" s="205">
        <v>1</v>
      </c>
      <c r="H262" s="205">
        <v>1</v>
      </c>
      <c r="I262" s="205">
        <v>1</v>
      </c>
      <c r="J262" s="205">
        <v>1</v>
      </c>
      <c r="K262" s="55">
        <v>300</v>
      </c>
      <c r="L262" s="55">
        <v>2000</v>
      </c>
      <c r="M262" s="55">
        <v>300</v>
      </c>
      <c r="N262" s="178">
        <v>3600</v>
      </c>
      <c r="O262" s="55">
        <f t="shared" si="7"/>
        <v>1.02</v>
      </c>
      <c r="P262" s="55">
        <v>6</v>
      </c>
    </row>
    <row r="263" spans="1:16" ht="12.75">
      <c r="A263" s="55" t="s">
        <v>136</v>
      </c>
      <c r="B263" s="55" t="s">
        <v>218</v>
      </c>
      <c r="C263" s="55">
        <v>0.125</v>
      </c>
      <c r="D263" s="55">
        <v>0.35</v>
      </c>
      <c r="E263" s="205">
        <v>1</v>
      </c>
      <c r="F263" s="205">
        <v>1</v>
      </c>
      <c r="G263" s="205">
        <v>1</v>
      </c>
      <c r="H263" s="205">
        <v>1</v>
      </c>
      <c r="I263" s="205">
        <v>1</v>
      </c>
      <c r="J263" s="205">
        <v>1</v>
      </c>
      <c r="K263" s="55">
        <v>300</v>
      </c>
      <c r="L263" s="55">
        <v>2000</v>
      </c>
      <c r="M263" s="55">
        <v>300</v>
      </c>
      <c r="N263" s="178">
        <v>3600</v>
      </c>
      <c r="O263" s="55">
        <f>ROUNDUP(P263*C263,2)</f>
        <v>0.75</v>
      </c>
      <c r="P263" s="55">
        <v>6</v>
      </c>
    </row>
    <row r="264" spans="1:16" ht="12.75">
      <c r="A264" s="614" t="s">
        <v>864</v>
      </c>
      <c r="B264" s="614" t="s">
        <v>863</v>
      </c>
      <c r="C264" s="617">
        <v>0.197</v>
      </c>
      <c r="D264" s="624">
        <v>0.64</v>
      </c>
      <c r="E264" s="55">
        <v>1</v>
      </c>
      <c r="F264" s="55">
        <v>1</v>
      </c>
      <c r="G264" s="55">
        <v>1</v>
      </c>
      <c r="H264" s="55">
        <v>1</v>
      </c>
      <c r="I264" s="55">
        <v>1</v>
      </c>
      <c r="J264" s="55">
        <v>1</v>
      </c>
      <c r="K264" s="55">
        <v>300</v>
      </c>
      <c r="L264" s="55">
        <v>2000</v>
      </c>
      <c r="M264" s="55">
        <v>300</v>
      </c>
      <c r="N264" s="55">
        <v>2600</v>
      </c>
      <c r="O264" s="55">
        <f>ROUNDUP(P264*C264,2)</f>
        <v>0.87</v>
      </c>
      <c r="P264" s="55">
        <v>4.4</v>
      </c>
    </row>
    <row r="265" spans="1:16" ht="12.75">
      <c r="A265" s="614" t="s">
        <v>867</v>
      </c>
      <c r="B265" s="614" t="s">
        <v>863</v>
      </c>
      <c r="C265" s="617">
        <v>0.197</v>
      </c>
      <c r="D265" s="624">
        <v>0.64</v>
      </c>
      <c r="E265" s="55">
        <v>1</v>
      </c>
      <c r="F265" s="55">
        <v>1</v>
      </c>
      <c r="G265" s="55">
        <v>1</v>
      </c>
      <c r="H265" s="55">
        <v>1</v>
      </c>
      <c r="I265" s="55">
        <v>1</v>
      </c>
      <c r="J265" s="55">
        <v>1</v>
      </c>
      <c r="K265" s="55">
        <v>300</v>
      </c>
      <c r="L265" s="55">
        <v>2000</v>
      </c>
      <c r="M265" s="55">
        <v>300</v>
      </c>
      <c r="N265" s="55">
        <v>2600</v>
      </c>
      <c r="O265" s="55">
        <f aca="true" t="shared" si="8" ref="O265:O328">ROUNDUP(P265*C265,2)</f>
        <v>0.87</v>
      </c>
      <c r="P265" s="55">
        <v>4.4</v>
      </c>
    </row>
    <row r="266" spans="1:16" ht="12.75">
      <c r="A266" s="614" t="s">
        <v>868</v>
      </c>
      <c r="B266" s="614" t="s">
        <v>863</v>
      </c>
      <c r="C266" s="617">
        <v>0.197</v>
      </c>
      <c r="D266" s="624">
        <v>0.64</v>
      </c>
      <c r="E266" s="55">
        <v>1</v>
      </c>
      <c r="F266" s="55">
        <v>1</v>
      </c>
      <c r="G266" s="55">
        <v>1</v>
      </c>
      <c r="H266" s="55">
        <v>1</v>
      </c>
      <c r="I266" s="55">
        <v>1</v>
      </c>
      <c r="J266" s="55">
        <v>1</v>
      </c>
      <c r="K266" s="55">
        <v>300</v>
      </c>
      <c r="L266" s="55">
        <v>2000</v>
      </c>
      <c r="M266" s="55">
        <v>300</v>
      </c>
      <c r="N266" s="55">
        <v>2600</v>
      </c>
      <c r="O266" s="55">
        <f t="shared" si="8"/>
        <v>0.87</v>
      </c>
      <c r="P266" s="55">
        <v>4.4</v>
      </c>
    </row>
    <row r="267" spans="1:16" ht="12.75">
      <c r="A267" s="615" t="s">
        <v>870</v>
      </c>
      <c r="B267" s="614" t="s">
        <v>869</v>
      </c>
      <c r="C267" s="617">
        <v>0.195</v>
      </c>
      <c r="D267" s="624">
        <v>0.34</v>
      </c>
      <c r="E267" s="55">
        <v>1</v>
      </c>
      <c r="F267" s="55">
        <v>1</v>
      </c>
      <c r="G267" s="55">
        <v>1</v>
      </c>
      <c r="H267" s="55">
        <v>1</v>
      </c>
      <c r="I267" s="55">
        <v>1</v>
      </c>
      <c r="J267" s="55">
        <v>1</v>
      </c>
      <c r="K267" s="55">
        <v>300</v>
      </c>
      <c r="L267" s="55">
        <v>2000</v>
      </c>
      <c r="M267" s="55">
        <v>300</v>
      </c>
      <c r="N267" s="55">
        <v>3600</v>
      </c>
      <c r="O267" s="55">
        <f t="shared" si="8"/>
        <v>0.86</v>
      </c>
      <c r="P267" s="55">
        <v>4.4</v>
      </c>
    </row>
    <row r="268" spans="1:16" ht="12.75">
      <c r="A268" s="615" t="s">
        <v>873</v>
      </c>
      <c r="B268" s="614" t="s">
        <v>869</v>
      </c>
      <c r="C268" s="617">
        <v>0.195</v>
      </c>
      <c r="D268" s="624">
        <v>0.34</v>
      </c>
      <c r="E268" s="55">
        <v>1</v>
      </c>
      <c r="F268" s="55">
        <v>1</v>
      </c>
      <c r="G268" s="55">
        <v>1</v>
      </c>
      <c r="H268" s="55">
        <v>1</v>
      </c>
      <c r="I268" s="55">
        <v>1</v>
      </c>
      <c r="J268" s="55">
        <v>1</v>
      </c>
      <c r="K268" s="55">
        <v>300</v>
      </c>
      <c r="L268" s="55">
        <v>2000</v>
      </c>
      <c r="M268" s="55">
        <v>300</v>
      </c>
      <c r="N268" s="55">
        <v>3600</v>
      </c>
      <c r="O268" s="55">
        <f t="shared" si="8"/>
        <v>0.86</v>
      </c>
      <c r="P268" s="55">
        <v>4.4</v>
      </c>
    </row>
    <row r="269" spans="1:16" ht="12.75">
      <c r="A269" s="615" t="s">
        <v>874</v>
      </c>
      <c r="B269" s="614" t="s">
        <v>869</v>
      </c>
      <c r="C269" s="617">
        <v>0.195</v>
      </c>
      <c r="D269" s="624">
        <v>0.34</v>
      </c>
      <c r="E269" s="55">
        <v>1</v>
      </c>
      <c r="F269" s="55">
        <v>1</v>
      </c>
      <c r="G269" s="55">
        <v>1</v>
      </c>
      <c r="H269" s="55">
        <v>1</v>
      </c>
      <c r="I269" s="55">
        <v>1</v>
      </c>
      <c r="J269" s="55">
        <v>1</v>
      </c>
      <c r="K269" s="55">
        <v>300</v>
      </c>
      <c r="L269" s="55">
        <v>2000</v>
      </c>
      <c r="M269" s="55">
        <v>300</v>
      </c>
      <c r="N269" s="55">
        <v>3600</v>
      </c>
      <c r="O269" s="55">
        <f t="shared" si="8"/>
        <v>0.86</v>
      </c>
      <c r="P269" s="55">
        <v>4.4</v>
      </c>
    </row>
    <row r="270" spans="1:16" ht="12.75">
      <c r="A270" s="615" t="s">
        <v>875</v>
      </c>
      <c r="B270" s="614" t="s">
        <v>869</v>
      </c>
      <c r="C270" s="617">
        <v>0.195</v>
      </c>
      <c r="D270" s="624">
        <v>0.34</v>
      </c>
      <c r="E270" s="55">
        <v>1</v>
      </c>
      <c r="F270" s="55">
        <v>1</v>
      </c>
      <c r="G270" s="55">
        <v>1</v>
      </c>
      <c r="H270" s="55">
        <v>1</v>
      </c>
      <c r="I270" s="55">
        <v>1</v>
      </c>
      <c r="J270" s="55">
        <v>1</v>
      </c>
      <c r="K270" s="55">
        <v>300</v>
      </c>
      <c r="L270" s="55">
        <v>2000</v>
      </c>
      <c r="M270" s="55">
        <v>300</v>
      </c>
      <c r="N270" s="55">
        <v>3600</v>
      </c>
      <c r="O270" s="55">
        <f t="shared" si="8"/>
        <v>0.86</v>
      </c>
      <c r="P270" s="55">
        <v>4.4</v>
      </c>
    </row>
    <row r="271" spans="1:16" ht="12.75">
      <c r="A271" s="615" t="s">
        <v>877</v>
      </c>
      <c r="B271" s="614" t="s">
        <v>876</v>
      </c>
      <c r="C271" s="617">
        <v>0.18</v>
      </c>
      <c r="D271" s="624">
        <v>0.4</v>
      </c>
      <c r="E271" s="55">
        <v>1</v>
      </c>
      <c r="F271" s="55">
        <v>1</v>
      </c>
      <c r="G271" s="55">
        <v>1</v>
      </c>
      <c r="H271" s="55">
        <v>1</v>
      </c>
      <c r="I271" s="55">
        <v>1</v>
      </c>
      <c r="J271" s="55">
        <v>1</v>
      </c>
      <c r="K271" s="55">
        <v>300</v>
      </c>
      <c r="L271" s="55">
        <v>2000</v>
      </c>
      <c r="M271" s="55">
        <v>300</v>
      </c>
      <c r="N271" s="55">
        <v>3600</v>
      </c>
      <c r="O271" s="55">
        <f t="shared" si="8"/>
        <v>0.8</v>
      </c>
      <c r="P271" s="55">
        <v>4.4</v>
      </c>
    </row>
    <row r="272" spans="1:16" ht="12.75">
      <c r="A272" s="615" t="s">
        <v>879</v>
      </c>
      <c r="B272" s="614" t="s">
        <v>876</v>
      </c>
      <c r="C272" s="617">
        <v>0.18</v>
      </c>
      <c r="D272" s="624">
        <v>0.4</v>
      </c>
      <c r="E272" s="55">
        <v>1</v>
      </c>
      <c r="F272" s="55">
        <v>1</v>
      </c>
      <c r="G272" s="55">
        <v>1</v>
      </c>
      <c r="H272" s="55">
        <v>1</v>
      </c>
      <c r="I272" s="55">
        <v>1</v>
      </c>
      <c r="J272" s="55">
        <v>1</v>
      </c>
      <c r="K272" s="55">
        <v>300</v>
      </c>
      <c r="L272" s="55">
        <v>2000</v>
      </c>
      <c r="M272" s="55">
        <v>300</v>
      </c>
      <c r="N272" s="55">
        <v>3600</v>
      </c>
      <c r="O272" s="55">
        <f t="shared" si="8"/>
        <v>0.8</v>
      </c>
      <c r="P272" s="55">
        <v>4.4</v>
      </c>
    </row>
    <row r="273" spans="1:16" ht="12.75">
      <c r="A273" s="615" t="s">
        <v>880</v>
      </c>
      <c r="B273" s="614" t="s">
        <v>876</v>
      </c>
      <c r="C273" s="617">
        <v>0.18</v>
      </c>
      <c r="D273" s="624">
        <v>0.4</v>
      </c>
      <c r="E273" s="55">
        <v>1</v>
      </c>
      <c r="F273" s="55">
        <v>1</v>
      </c>
      <c r="G273" s="55">
        <v>1</v>
      </c>
      <c r="H273" s="55">
        <v>1</v>
      </c>
      <c r="I273" s="55">
        <v>1</v>
      </c>
      <c r="J273" s="55">
        <v>1</v>
      </c>
      <c r="K273" s="55">
        <v>300</v>
      </c>
      <c r="L273" s="55">
        <v>2000</v>
      </c>
      <c r="M273" s="55">
        <v>300</v>
      </c>
      <c r="N273" s="55">
        <v>3600</v>
      </c>
      <c r="O273" s="55">
        <f t="shared" si="8"/>
        <v>0.8</v>
      </c>
      <c r="P273" s="55">
        <v>4.4</v>
      </c>
    </row>
    <row r="274" spans="1:16" ht="12.75">
      <c r="A274" s="615" t="s">
        <v>881</v>
      </c>
      <c r="B274" s="614" t="s">
        <v>876</v>
      </c>
      <c r="C274" s="617">
        <v>0.18</v>
      </c>
      <c r="D274" s="624">
        <v>0.4</v>
      </c>
      <c r="E274" s="55">
        <v>1</v>
      </c>
      <c r="F274" s="55">
        <v>1</v>
      </c>
      <c r="G274" s="55">
        <v>1</v>
      </c>
      <c r="H274" s="55">
        <v>1</v>
      </c>
      <c r="I274" s="55">
        <v>1</v>
      </c>
      <c r="J274" s="55">
        <v>1</v>
      </c>
      <c r="K274" s="55">
        <v>300</v>
      </c>
      <c r="L274" s="55">
        <v>2000</v>
      </c>
      <c r="M274" s="55">
        <v>300</v>
      </c>
      <c r="N274" s="55">
        <v>3600</v>
      </c>
      <c r="O274" s="55">
        <f t="shared" si="8"/>
        <v>0.8</v>
      </c>
      <c r="P274" s="55">
        <v>4.4</v>
      </c>
    </row>
    <row r="275" spans="1:16" ht="12.75">
      <c r="A275" s="615" t="s">
        <v>882</v>
      </c>
      <c r="B275" s="614" t="s">
        <v>876</v>
      </c>
      <c r="C275" s="617">
        <v>0.18</v>
      </c>
      <c r="D275" s="624">
        <v>0.4</v>
      </c>
      <c r="E275" s="55">
        <v>1</v>
      </c>
      <c r="F275" s="55">
        <v>1</v>
      </c>
      <c r="G275" s="55">
        <v>1</v>
      </c>
      <c r="H275" s="55">
        <v>1</v>
      </c>
      <c r="I275" s="55">
        <v>1</v>
      </c>
      <c r="J275" s="55">
        <v>1</v>
      </c>
      <c r="K275" s="55">
        <v>300</v>
      </c>
      <c r="L275" s="55">
        <v>2000</v>
      </c>
      <c r="M275" s="55">
        <v>300</v>
      </c>
      <c r="N275" s="55">
        <v>3600</v>
      </c>
      <c r="O275" s="55">
        <f t="shared" si="8"/>
        <v>0.8</v>
      </c>
      <c r="P275" s="55">
        <v>4.4</v>
      </c>
    </row>
    <row r="276" spans="1:16" ht="12.75">
      <c r="A276" s="615" t="s">
        <v>883</v>
      </c>
      <c r="B276" s="614" t="s">
        <v>876</v>
      </c>
      <c r="C276" s="617">
        <v>0.18</v>
      </c>
      <c r="D276" s="624">
        <v>0.4</v>
      </c>
      <c r="E276" s="55">
        <v>1</v>
      </c>
      <c r="F276" s="55">
        <v>1</v>
      </c>
      <c r="G276" s="55">
        <v>1</v>
      </c>
      <c r="H276" s="55">
        <v>1</v>
      </c>
      <c r="I276" s="55">
        <v>1</v>
      </c>
      <c r="J276" s="55">
        <v>1</v>
      </c>
      <c r="K276" s="55">
        <v>300</v>
      </c>
      <c r="L276" s="55">
        <v>2000</v>
      </c>
      <c r="M276" s="55">
        <v>300</v>
      </c>
      <c r="N276" s="55">
        <v>3600</v>
      </c>
      <c r="O276" s="55">
        <f t="shared" si="8"/>
        <v>0.8</v>
      </c>
      <c r="P276" s="55">
        <v>4.4</v>
      </c>
    </row>
    <row r="277" spans="1:16" ht="12.75">
      <c r="A277" s="615" t="s">
        <v>884</v>
      </c>
      <c r="B277" s="614" t="s">
        <v>876</v>
      </c>
      <c r="C277" s="617">
        <v>0.18</v>
      </c>
      <c r="D277" s="624">
        <v>0.4</v>
      </c>
      <c r="E277" s="55">
        <v>1</v>
      </c>
      <c r="F277" s="55">
        <v>1</v>
      </c>
      <c r="G277" s="55">
        <v>1</v>
      </c>
      <c r="H277" s="55">
        <v>1</v>
      </c>
      <c r="I277" s="55">
        <v>1</v>
      </c>
      <c r="J277" s="55">
        <v>1</v>
      </c>
      <c r="K277" s="55">
        <v>300</v>
      </c>
      <c r="L277" s="55">
        <v>2000</v>
      </c>
      <c r="M277" s="55">
        <v>300</v>
      </c>
      <c r="N277" s="55">
        <v>3600</v>
      </c>
      <c r="O277" s="55">
        <f t="shared" si="8"/>
        <v>0.8</v>
      </c>
      <c r="P277" s="55">
        <v>4.4</v>
      </c>
    </row>
    <row r="278" spans="1:16" ht="12.75">
      <c r="A278" s="614" t="s">
        <v>886</v>
      </c>
      <c r="B278" s="614" t="s">
        <v>885</v>
      </c>
      <c r="C278" s="617">
        <v>0.185</v>
      </c>
      <c r="D278" s="624">
        <v>0.34</v>
      </c>
      <c r="E278" s="55">
        <v>1</v>
      </c>
      <c r="F278" s="55">
        <v>1</v>
      </c>
      <c r="G278" s="55">
        <v>1</v>
      </c>
      <c r="H278" s="55">
        <v>1</v>
      </c>
      <c r="I278" s="55">
        <v>1</v>
      </c>
      <c r="J278" s="55">
        <v>1</v>
      </c>
      <c r="K278" s="55">
        <v>300</v>
      </c>
      <c r="L278" s="55">
        <v>2000</v>
      </c>
      <c r="M278" s="55">
        <v>300</v>
      </c>
      <c r="N278" s="55">
        <v>3600</v>
      </c>
      <c r="O278" s="55">
        <f t="shared" si="8"/>
        <v>0.8200000000000001</v>
      </c>
      <c r="P278" s="55">
        <v>4.4</v>
      </c>
    </row>
    <row r="279" spans="1:16" ht="12.75">
      <c r="A279" s="614" t="s">
        <v>887</v>
      </c>
      <c r="B279" s="614" t="s">
        <v>885</v>
      </c>
      <c r="C279" s="617">
        <v>0.185</v>
      </c>
      <c r="D279" s="624">
        <v>0.34</v>
      </c>
      <c r="E279" s="55">
        <v>1</v>
      </c>
      <c r="F279" s="55">
        <v>1</v>
      </c>
      <c r="G279" s="55">
        <v>1</v>
      </c>
      <c r="H279" s="55">
        <v>1</v>
      </c>
      <c r="I279" s="55">
        <v>1</v>
      </c>
      <c r="J279" s="55">
        <v>1</v>
      </c>
      <c r="K279" s="55">
        <v>300</v>
      </c>
      <c r="L279" s="55">
        <v>2000</v>
      </c>
      <c r="M279" s="55">
        <v>300</v>
      </c>
      <c r="N279" s="55">
        <v>3600</v>
      </c>
      <c r="O279" s="55">
        <f t="shared" si="8"/>
        <v>0.8200000000000001</v>
      </c>
      <c r="P279" s="55">
        <v>4.4</v>
      </c>
    </row>
    <row r="280" spans="1:16" ht="12.75">
      <c r="A280" s="614" t="s">
        <v>888</v>
      </c>
      <c r="B280" s="614" t="s">
        <v>885</v>
      </c>
      <c r="C280" s="617">
        <v>0.185</v>
      </c>
      <c r="D280" s="624">
        <v>0.34</v>
      </c>
      <c r="E280" s="55">
        <v>1</v>
      </c>
      <c r="F280" s="55">
        <v>1</v>
      </c>
      <c r="G280" s="55">
        <v>1</v>
      </c>
      <c r="H280" s="55">
        <v>1</v>
      </c>
      <c r="I280" s="55">
        <v>1</v>
      </c>
      <c r="J280" s="55">
        <v>1</v>
      </c>
      <c r="K280" s="55">
        <v>300</v>
      </c>
      <c r="L280" s="55">
        <v>2000</v>
      </c>
      <c r="M280" s="55">
        <v>300</v>
      </c>
      <c r="N280" s="55">
        <v>3600</v>
      </c>
      <c r="O280" s="55">
        <f t="shared" si="8"/>
        <v>0.8200000000000001</v>
      </c>
      <c r="P280" s="55">
        <v>4.4</v>
      </c>
    </row>
    <row r="281" spans="1:16" ht="12.75">
      <c r="A281" s="614" t="s">
        <v>889</v>
      </c>
      <c r="B281" s="614" t="s">
        <v>885</v>
      </c>
      <c r="C281" s="617">
        <v>0.185</v>
      </c>
      <c r="D281" s="624">
        <v>0.34</v>
      </c>
      <c r="E281" s="55">
        <v>1</v>
      </c>
      <c r="F281" s="55">
        <v>1</v>
      </c>
      <c r="G281" s="55">
        <v>1</v>
      </c>
      <c r="H281" s="55">
        <v>1</v>
      </c>
      <c r="I281" s="55">
        <v>1</v>
      </c>
      <c r="J281" s="55">
        <v>1</v>
      </c>
      <c r="K281" s="55">
        <v>300</v>
      </c>
      <c r="L281" s="55">
        <v>2000</v>
      </c>
      <c r="M281" s="55">
        <v>300</v>
      </c>
      <c r="N281" s="55">
        <v>3600</v>
      </c>
      <c r="O281" s="55">
        <f t="shared" si="8"/>
        <v>0.8200000000000001</v>
      </c>
      <c r="P281" s="55">
        <v>4.4</v>
      </c>
    </row>
    <row r="282" spans="1:16" ht="12.75">
      <c r="A282" s="614" t="s">
        <v>890</v>
      </c>
      <c r="B282" s="614" t="s">
        <v>885</v>
      </c>
      <c r="C282" s="617">
        <v>0.185</v>
      </c>
      <c r="D282" s="624">
        <v>0.34</v>
      </c>
      <c r="E282" s="55">
        <v>1</v>
      </c>
      <c r="F282" s="55">
        <v>1</v>
      </c>
      <c r="G282" s="55">
        <v>1</v>
      </c>
      <c r="H282" s="55">
        <v>1</v>
      </c>
      <c r="I282" s="55">
        <v>1</v>
      </c>
      <c r="J282" s="55">
        <v>1</v>
      </c>
      <c r="K282" s="55">
        <v>300</v>
      </c>
      <c r="L282" s="55">
        <v>2000</v>
      </c>
      <c r="M282" s="55">
        <v>300</v>
      </c>
      <c r="N282" s="55">
        <v>3600</v>
      </c>
      <c r="O282" s="55">
        <f t="shared" si="8"/>
        <v>0.8200000000000001</v>
      </c>
      <c r="P282" s="55">
        <v>4.4</v>
      </c>
    </row>
    <row r="283" spans="1:16" ht="12.75">
      <c r="A283" s="614" t="s">
        <v>891</v>
      </c>
      <c r="B283" s="614" t="s">
        <v>885</v>
      </c>
      <c r="C283" s="617">
        <v>0.185</v>
      </c>
      <c r="D283" s="624">
        <v>0.34</v>
      </c>
      <c r="E283" s="55">
        <v>1</v>
      </c>
      <c r="F283" s="55">
        <v>1</v>
      </c>
      <c r="G283" s="55">
        <v>1</v>
      </c>
      <c r="H283" s="55">
        <v>1</v>
      </c>
      <c r="I283" s="55">
        <v>1</v>
      </c>
      <c r="J283" s="55">
        <v>1</v>
      </c>
      <c r="K283" s="55">
        <v>300</v>
      </c>
      <c r="L283" s="55">
        <v>2000</v>
      </c>
      <c r="M283" s="55">
        <v>300</v>
      </c>
      <c r="N283" s="55">
        <v>3600</v>
      </c>
      <c r="O283" s="55">
        <f t="shared" si="8"/>
        <v>0.8200000000000001</v>
      </c>
      <c r="P283" s="55">
        <v>4.4</v>
      </c>
    </row>
    <row r="284" spans="1:16" ht="12.75">
      <c r="A284" s="614" t="s">
        <v>893</v>
      </c>
      <c r="B284" s="614" t="s">
        <v>892</v>
      </c>
      <c r="C284" s="617">
        <v>0.153</v>
      </c>
      <c r="D284" s="624">
        <v>0.4</v>
      </c>
      <c r="E284" s="55">
        <v>1</v>
      </c>
      <c r="F284" s="55">
        <v>1</v>
      </c>
      <c r="G284" s="55">
        <v>1</v>
      </c>
      <c r="H284" s="55">
        <v>1</v>
      </c>
      <c r="I284" s="55">
        <v>1</v>
      </c>
      <c r="J284" s="55">
        <v>1</v>
      </c>
      <c r="K284" s="55">
        <v>300</v>
      </c>
      <c r="L284" s="55">
        <v>2000</v>
      </c>
      <c r="M284" s="55">
        <v>300</v>
      </c>
      <c r="N284" s="55">
        <v>3600</v>
      </c>
      <c r="O284" s="55">
        <f t="shared" si="8"/>
        <v>0.92</v>
      </c>
      <c r="P284" s="55">
        <v>6</v>
      </c>
    </row>
    <row r="285" spans="1:16" ht="12.75">
      <c r="A285" s="614" t="s">
        <v>895</v>
      </c>
      <c r="B285" s="614" t="s">
        <v>892</v>
      </c>
      <c r="C285" s="617">
        <v>0.153</v>
      </c>
      <c r="D285" s="624">
        <v>0.4</v>
      </c>
      <c r="E285" s="55">
        <v>1</v>
      </c>
      <c r="F285" s="55">
        <v>1</v>
      </c>
      <c r="G285" s="55">
        <v>1</v>
      </c>
      <c r="H285" s="55">
        <v>1</v>
      </c>
      <c r="I285" s="55">
        <v>1</v>
      </c>
      <c r="J285" s="55">
        <v>1</v>
      </c>
      <c r="K285" s="55">
        <v>300</v>
      </c>
      <c r="L285" s="55">
        <v>2000</v>
      </c>
      <c r="M285" s="55">
        <v>300</v>
      </c>
      <c r="N285" s="55">
        <v>3600</v>
      </c>
      <c r="O285" s="55">
        <f t="shared" si="8"/>
        <v>0.92</v>
      </c>
      <c r="P285" s="55">
        <v>6</v>
      </c>
    </row>
    <row r="286" spans="1:16" ht="12.75">
      <c r="A286" s="614" t="s">
        <v>896</v>
      </c>
      <c r="B286" s="614" t="s">
        <v>892</v>
      </c>
      <c r="C286" s="617">
        <v>0.153</v>
      </c>
      <c r="D286" s="624">
        <v>0.4</v>
      </c>
      <c r="E286" s="55">
        <v>1</v>
      </c>
      <c r="F286" s="55">
        <v>1</v>
      </c>
      <c r="G286" s="55">
        <v>1</v>
      </c>
      <c r="H286" s="55">
        <v>1</v>
      </c>
      <c r="I286" s="55">
        <v>1</v>
      </c>
      <c r="J286" s="55">
        <v>1</v>
      </c>
      <c r="K286" s="55">
        <v>300</v>
      </c>
      <c r="L286" s="55">
        <v>2000</v>
      </c>
      <c r="M286" s="55">
        <v>300</v>
      </c>
      <c r="N286" s="55">
        <v>3600</v>
      </c>
      <c r="O286" s="55">
        <f t="shared" si="8"/>
        <v>0.92</v>
      </c>
      <c r="P286" s="55">
        <v>6</v>
      </c>
    </row>
    <row r="287" spans="1:16" ht="12.75">
      <c r="A287" s="614" t="s">
        <v>897</v>
      </c>
      <c r="B287" s="614" t="s">
        <v>892</v>
      </c>
      <c r="C287" s="617">
        <v>0.153</v>
      </c>
      <c r="D287" s="624">
        <v>0.4</v>
      </c>
      <c r="E287" s="55">
        <v>1</v>
      </c>
      <c r="F287" s="55">
        <v>1</v>
      </c>
      <c r="G287" s="55">
        <v>1</v>
      </c>
      <c r="H287" s="55">
        <v>1</v>
      </c>
      <c r="I287" s="55">
        <v>1</v>
      </c>
      <c r="J287" s="55">
        <v>1</v>
      </c>
      <c r="K287" s="55">
        <v>300</v>
      </c>
      <c r="L287" s="55">
        <v>2000</v>
      </c>
      <c r="M287" s="55">
        <v>300</v>
      </c>
      <c r="N287" s="55">
        <v>3600</v>
      </c>
      <c r="O287" s="55">
        <f t="shared" si="8"/>
        <v>0.92</v>
      </c>
      <c r="P287" s="55">
        <v>6</v>
      </c>
    </row>
    <row r="288" spans="1:16" ht="12.75">
      <c r="A288" s="614" t="s">
        <v>898</v>
      </c>
      <c r="B288" s="614" t="s">
        <v>892</v>
      </c>
      <c r="C288" s="617">
        <v>0.153</v>
      </c>
      <c r="D288" s="624">
        <v>0.4</v>
      </c>
      <c r="E288" s="55">
        <v>1</v>
      </c>
      <c r="F288" s="55">
        <v>1</v>
      </c>
      <c r="G288" s="55">
        <v>1</v>
      </c>
      <c r="H288" s="55">
        <v>1</v>
      </c>
      <c r="I288" s="55">
        <v>1</v>
      </c>
      <c r="J288" s="55">
        <v>1</v>
      </c>
      <c r="K288" s="55">
        <v>300</v>
      </c>
      <c r="L288" s="55">
        <v>2000</v>
      </c>
      <c r="M288" s="55">
        <v>300</v>
      </c>
      <c r="N288" s="55">
        <v>3600</v>
      </c>
      <c r="O288" s="55">
        <f t="shared" si="8"/>
        <v>0.92</v>
      </c>
      <c r="P288" s="55">
        <v>6</v>
      </c>
    </row>
    <row r="289" spans="1:16" ht="12.75">
      <c r="A289" s="614" t="s">
        <v>899</v>
      </c>
      <c r="B289" s="614" t="s">
        <v>892</v>
      </c>
      <c r="C289" s="617">
        <v>0.153</v>
      </c>
      <c r="D289" s="624">
        <v>0.4</v>
      </c>
      <c r="E289" s="55">
        <v>1</v>
      </c>
      <c r="F289" s="55">
        <v>1</v>
      </c>
      <c r="G289" s="55">
        <v>1</v>
      </c>
      <c r="H289" s="55">
        <v>1</v>
      </c>
      <c r="I289" s="55">
        <v>1</v>
      </c>
      <c r="J289" s="55">
        <v>1</v>
      </c>
      <c r="K289" s="55">
        <v>300</v>
      </c>
      <c r="L289" s="55">
        <v>2000</v>
      </c>
      <c r="M289" s="55">
        <v>300</v>
      </c>
      <c r="N289" s="55">
        <v>3600</v>
      </c>
      <c r="O289" s="55">
        <f t="shared" si="8"/>
        <v>0.92</v>
      </c>
      <c r="P289" s="55">
        <v>6</v>
      </c>
    </row>
    <row r="290" spans="1:16" ht="12.75">
      <c r="A290" s="614" t="s">
        <v>900</v>
      </c>
      <c r="B290" s="614" t="s">
        <v>892</v>
      </c>
      <c r="C290" s="617">
        <v>0.153</v>
      </c>
      <c r="D290" s="624">
        <v>0.4</v>
      </c>
      <c r="E290" s="55">
        <v>1</v>
      </c>
      <c r="F290" s="55">
        <v>1</v>
      </c>
      <c r="G290" s="55">
        <v>1</v>
      </c>
      <c r="H290" s="55">
        <v>1</v>
      </c>
      <c r="I290" s="55">
        <v>1</v>
      </c>
      <c r="J290" s="55">
        <v>1</v>
      </c>
      <c r="K290" s="55">
        <v>300</v>
      </c>
      <c r="L290" s="55">
        <v>2000</v>
      </c>
      <c r="M290" s="55">
        <v>300</v>
      </c>
      <c r="N290" s="55">
        <v>3600</v>
      </c>
      <c r="O290" s="55">
        <f t="shared" si="8"/>
        <v>0.92</v>
      </c>
      <c r="P290" s="55">
        <v>6</v>
      </c>
    </row>
    <row r="291" spans="1:16" ht="12.75">
      <c r="A291" s="614" t="s">
        <v>902</v>
      </c>
      <c r="B291" s="614" t="s">
        <v>901</v>
      </c>
      <c r="C291" s="617">
        <v>0.365</v>
      </c>
      <c r="D291" s="624">
        <v>0.4</v>
      </c>
      <c r="E291" s="55">
        <v>1</v>
      </c>
      <c r="F291" s="55">
        <v>1</v>
      </c>
      <c r="G291" s="55">
        <v>1</v>
      </c>
      <c r="H291" s="55">
        <v>1</v>
      </c>
      <c r="I291" s="55">
        <v>1</v>
      </c>
      <c r="J291" s="55">
        <v>1</v>
      </c>
      <c r="K291" s="55">
        <v>300</v>
      </c>
      <c r="L291" s="55">
        <v>2000</v>
      </c>
      <c r="M291" s="55">
        <v>300</v>
      </c>
      <c r="N291" s="55">
        <v>3600</v>
      </c>
      <c r="O291" s="55">
        <f t="shared" si="8"/>
        <v>1.17</v>
      </c>
      <c r="P291" s="55">
        <v>3.2</v>
      </c>
    </row>
    <row r="292" spans="1:16" ht="12.75">
      <c r="A292" s="614" t="s">
        <v>904</v>
      </c>
      <c r="B292" s="614" t="s">
        <v>901</v>
      </c>
      <c r="C292" s="617">
        <v>0.365</v>
      </c>
      <c r="D292" s="624">
        <v>0.4</v>
      </c>
      <c r="E292" s="55">
        <v>1</v>
      </c>
      <c r="F292" s="55">
        <v>1</v>
      </c>
      <c r="G292" s="55">
        <v>1</v>
      </c>
      <c r="H292" s="55">
        <v>1</v>
      </c>
      <c r="I292" s="55">
        <v>1</v>
      </c>
      <c r="J292" s="55">
        <v>1</v>
      </c>
      <c r="K292" s="55">
        <v>300</v>
      </c>
      <c r="L292" s="55">
        <v>2000</v>
      </c>
      <c r="M292" s="55">
        <v>300</v>
      </c>
      <c r="N292" s="55">
        <v>3600</v>
      </c>
      <c r="O292" s="55">
        <f t="shared" si="8"/>
        <v>1.17</v>
      </c>
      <c r="P292" s="55">
        <v>3.2</v>
      </c>
    </row>
    <row r="293" spans="1:16" ht="12.75">
      <c r="A293" s="614" t="s">
        <v>905</v>
      </c>
      <c r="B293" s="614" t="s">
        <v>901</v>
      </c>
      <c r="C293" s="617">
        <v>0.365</v>
      </c>
      <c r="D293" s="624">
        <v>0.4</v>
      </c>
      <c r="E293" s="55">
        <v>1</v>
      </c>
      <c r="F293" s="55">
        <v>1</v>
      </c>
      <c r="G293" s="55">
        <v>1</v>
      </c>
      <c r="H293" s="55">
        <v>1</v>
      </c>
      <c r="I293" s="55">
        <v>1</v>
      </c>
      <c r="J293" s="55">
        <v>1</v>
      </c>
      <c r="K293" s="55">
        <v>300</v>
      </c>
      <c r="L293" s="55">
        <v>2000</v>
      </c>
      <c r="M293" s="55">
        <v>300</v>
      </c>
      <c r="N293" s="55">
        <v>3600</v>
      </c>
      <c r="O293" s="55">
        <f t="shared" si="8"/>
        <v>1.17</v>
      </c>
      <c r="P293" s="55">
        <v>3.2</v>
      </c>
    </row>
    <row r="294" spans="1:16" ht="12.75">
      <c r="A294" s="614" t="s">
        <v>906</v>
      </c>
      <c r="B294" s="614" t="s">
        <v>901</v>
      </c>
      <c r="C294" s="617">
        <v>0.365</v>
      </c>
      <c r="D294" s="624">
        <v>0.4</v>
      </c>
      <c r="E294" s="55">
        <v>1</v>
      </c>
      <c r="F294" s="55">
        <v>1</v>
      </c>
      <c r="G294" s="55">
        <v>1</v>
      </c>
      <c r="H294" s="55">
        <v>1</v>
      </c>
      <c r="I294" s="55">
        <v>1</v>
      </c>
      <c r="J294" s="55">
        <v>1</v>
      </c>
      <c r="K294" s="55">
        <v>300</v>
      </c>
      <c r="L294" s="55">
        <v>2000</v>
      </c>
      <c r="M294" s="55">
        <v>300</v>
      </c>
      <c r="N294" s="55">
        <v>3600</v>
      </c>
      <c r="O294" s="55">
        <f t="shared" si="8"/>
        <v>1.17</v>
      </c>
      <c r="P294" s="55">
        <v>3.2</v>
      </c>
    </row>
    <row r="295" spans="1:16" ht="12.75">
      <c r="A295" s="614" t="s">
        <v>907</v>
      </c>
      <c r="B295" s="614" t="s">
        <v>901</v>
      </c>
      <c r="C295" s="617">
        <v>0.365</v>
      </c>
      <c r="D295" s="624">
        <v>0.4</v>
      </c>
      <c r="E295" s="55">
        <v>1</v>
      </c>
      <c r="F295" s="55">
        <v>1</v>
      </c>
      <c r="G295" s="55">
        <v>1</v>
      </c>
      <c r="H295" s="55">
        <v>1</v>
      </c>
      <c r="I295" s="55">
        <v>1</v>
      </c>
      <c r="J295" s="55">
        <v>1</v>
      </c>
      <c r="K295" s="55">
        <v>300</v>
      </c>
      <c r="L295" s="55">
        <v>2000</v>
      </c>
      <c r="M295" s="55">
        <v>300</v>
      </c>
      <c r="N295" s="55">
        <v>3600</v>
      </c>
      <c r="O295" s="55">
        <f t="shared" si="8"/>
        <v>1.17</v>
      </c>
      <c r="P295" s="55">
        <v>3.2</v>
      </c>
    </row>
    <row r="296" spans="1:16" ht="12.75">
      <c r="A296" s="614" t="s">
        <v>909</v>
      </c>
      <c r="B296" s="614" t="s">
        <v>908</v>
      </c>
      <c r="C296" s="617">
        <v>0.125</v>
      </c>
      <c r="D296" s="617">
        <v>0.39</v>
      </c>
      <c r="E296" s="55">
        <v>1</v>
      </c>
      <c r="F296" s="55">
        <v>1</v>
      </c>
      <c r="G296" s="55">
        <v>1</v>
      </c>
      <c r="H296" s="55">
        <v>1</v>
      </c>
      <c r="I296" s="55">
        <v>1</v>
      </c>
      <c r="J296" s="55">
        <v>1</v>
      </c>
      <c r="K296" s="55">
        <v>300</v>
      </c>
      <c r="L296" s="55">
        <v>2000</v>
      </c>
      <c r="M296" s="55">
        <v>300</v>
      </c>
      <c r="N296" s="55">
        <v>3600</v>
      </c>
      <c r="O296" s="55">
        <f t="shared" si="8"/>
        <v>0.75</v>
      </c>
      <c r="P296" s="55">
        <v>6</v>
      </c>
    </row>
    <row r="297" spans="1:16" ht="12.75">
      <c r="A297" s="614" t="s">
        <v>911</v>
      </c>
      <c r="B297" s="614" t="s">
        <v>908</v>
      </c>
      <c r="C297" s="617">
        <v>0.125</v>
      </c>
      <c r="D297" s="617">
        <v>0.39</v>
      </c>
      <c r="E297" s="55">
        <v>1</v>
      </c>
      <c r="F297" s="55">
        <v>1</v>
      </c>
      <c r="G297" s="55">
        <v>1</v>
      </c>
      <c r="H297" s="55">
        <v>1</v>
      </c>
      <c r="I297" s="55">
        <v>1</v>
      </c>
      <c r="J297" s="55">
        <v>1</v>
      </c>
      <c r="K297" s="55">
        <v>300</v>
      </c>
      <c r="L297" s="55">
        <v>2000</v>
      </c>
      <c r="M297" s="55">
        <v>300</v>
      </c>
      <c r="N297" s="55">
        <v>3600</v>
      </c>
      <c r="O297" s="55">
        <f t="shared" si="8"/>
        <v>0.75</v>
      </c>
      <c r="P297" s="55">
        <v>6</v>
      </c>
    </row>
    <row r="298" spans="1:16" ht="12.75">
      <c r="A298" s="614" t="s">
        <v>912</v>
      </c>
      <c r="B298" s="614" t="s">
        <v>908</v>
      </c>
      <c r="C298" s="617">
        <v>0.125</v>
      </c>
      <c r="D298" s="617">
        <v>0.39</v>
      </c>
      <c r="E298" s="55">
        <v>1</v>
      </c>
      <c r="F298" s="55">
        <v>1</v>
      </c>
      <c r="G298" s="55">
        <v>1</v>
      </c>
      <c r="H298" s="55">
        <v>1</v>
      </c>
      <c r="I298" s="55">
        <v>1</v>
      </c>
      <c r="J298" s="55">
        <v>1</v>
      </c>
      <c r="K298" s="55">
        <v>300</v>
      </c>
      <c r="L298" s="55">
        <v>2000</v>
      </c>
      <c r="M298" s="55">
        <v>300</v>
      </c>
      <c r="N298" s="55">
        <v>3600</v>
      </c>
      <c r="O298" s="55">
        <f t="shared" si="8"/>
        <v>0.75</v>
      </c>
      <c r="P298" s="55">
        <v>6</v>
      </c>
    </row>
    <row r="299" spans="1:16" ht="12.75">
      <c r="A299" s="614" t="s">
        <v>913</v>
      </c>
      <c r="B299" s="614" t="s">
        <v>908</v>
      </c>
      <c r="C299" s="617">
        <v>0.125</v>
      </c>
      <c r="D299" s="617">
        <v>0.39</v>
      </c>
      <c r="E299" s="55">
        <v>1</v>
      </c>
      <c r="F299" s="55">
        <v>1</v>
      </c>
      <c r="G299" s="55">
        <v>1</v>
      </c>
      <c r="H299" s="55">
        <v>1</v>
      </c>
      <c r="I299" s="55">
        <v>1</v>
      </c>
      <c r="J299" s="55">
        <v>1</v>
      </c>
      <c r="K299" s="55">
        <v>300</v>
      </c>
      <c r="L299" s="55">
        <v>2000</v>
      </c>
      <c r="M299" s="55">
        <v>300</v>
      </c>
      <c r="N299" s="55">
        <v>3600</v>
      </c>
      <c r="O299" s="55">
        <f t="shared" si="8"/>
        <v>0.75</v>
      </c>
      <c r="P299" s="55">
        <v>6</v>
      </c>
    </row>
    <row r="300" spans="1:16" ht="12.75">
      <c r="A300" s="614" t="s">
        <v>914</v>
      </c>
      <c r="B300" s="614" t="s">
        <v>908</v>
      </c>
      <c r="C300" s="617">
        <v>0.125</v>
      </c>
      <c r="D300" s="617">
        <v>0.39</v>
      </c>
      <c r="E300" s="55">
        <v>1</v>
      </c>
      <c r="F300" s="55">
        <v>1</v>
      </c>
      <c r="G300" s="55">
        <v>1</v>
      </c>
      <c r="H300" s="55">
        <v>1</v>
      </c>
      <c r="I300" s="55">
        <v>1</v>
      </c>
      <c r="J300" s="55">
        <v>1</v>
      </c>
      <c r="K300" s="55">
        <v>300</v>
      </c>
      <c r="L300" s="55">
        <v>2000</v>
      </c>
      <c r="M300" s="55">
        <v>300</v>
      </c>
      <c r="N300" s="55">
        <v>3600</v>
      </c>
      <c r="O300" s="55">
        <f t="shared" si="8"/>
        <v>0.75</v>
      </c>
      <c r="P300" s="55">
        <v>6</v>
      </c>
    </row>
    <row r="301" spans="1:16" ht="12.75">
      <c r="A301" s="614" t="s">
        <v>916</v>
      </c>
      <c r="B301" s="614" t="s">
        <v>915</v>
      </c>
      <c r="C301" s="617">
        <v>0.25</v>
      </c>
      <c r="D301" s="617">
        <v>0.56</v>
      </c>
      <c r="E301" s="55">
        <v>1</v>
      </c>
      <c r="F301" s="55">
        <v>1</v>
      </c>
      <c r="G301" s="55">
        <v>1</v>
      </c>
      <c r="H301" s="55">
        <v>1</v>
      </c>
      <c r="I301" s="55">
        <v>1</v>
      </c>
      <c r="J301" s="55">
        <v>1</v>
      </c>
      <c r="K301" s="55">
        <v>300</v>
      </c>
      <c r="L301" s="55">
        <v>2000</v>
      </c>
      <c r="M301" s="55">
        <v>300</v>
      </c>
      <c r="N301" s="55">
        <v>2600</v>
      </c>
      <c r="O301" s="55">
        <f t="shared" si="8"/>
        <v>1.1</v>
      </c>
      <c r="P301" s="55">
        <v>4.4</v>
      </c>
    </row>
    <row r="302" spans="1:16" ht="12.75">
      <c r="A302" s="614" t="s">
        <v>919</v>
      </c>
      <c r="B302" s="614" t="s">
        <v>918</v>
      </c>
      <c r="C302" s="617">
        <v>0.184</v>
      </c>
      <c r="D302" s="617">
        <v>0.33</v>
      </c>
      <c r="E302" s="55">
        <v>1</v>
      </c>
      <c r="F302" s="55">
        <v>1</v>
      </c>
      <c r="G302" s="55">
        <v>1</v>
      </c>
      <c r="H302" s="55">
        <v>1</v>
      </c>
      <c r="I302" s="55">
        <v>1</v>
      </c>
      <c r="J302" s="55">
        <v>1</v>
      </c>
      <c r="K302" s="55">
        <v>300</v>
      </c>
      <c r="L302" s="55">
        <v>2000</v>
      </c>
      <c r="M302" s="55">
        <v>300</v>
      </c>
      <c r="N302" s="55">
        <v>3600</v>
      </c>
      <c r="O302" s="55">
        <f t="shared" si="8"/>
        <v>0.81</v>
      </c>
      <c r="P302" s="55">
        <v>4.4</v>
      </c>
    </row>
    <row r="303" spans="1:16" ht="12.75">
      <c r="A303" s="614" t="s">
        <v>922</v>
      </c>
      <c r="B303" s="614" t="s">
        <v>918</v>
      </c>
      <c r="C303" s="617">
        <v>0.184</v>
      </c>
      <c r="D303" s="617">
        <v>0.33</v>
      </c>
      <c r="E303" s="55">
        <v>1</v>
      </c>
      <c r="F303" s="55">
        <v>1</v>
      </c>
      <c r="G303" s="55">
        <v>1</v>
      </c>
      <c r="H303" s="55">
        <v>1</v>
      </c>
      <c r="I303" s="55">
        <v>1</v>
      </c>
      <c r="J303" s="55">
        <v>1</v>
      </c>
      <c r="K303" s="55">
        <v>300</v>
      </c>
      <c r="L303" s="55">
        <v>2000</v>
      </c>
      <c r="M303" s="55">
        <v>300</v>
      </c>
      <c r="N303" s="55">
        <v>3600</v>
      </c>
      <c r="O303" s="55">
        <f t="shared" si="8"/>
        <v>0.81</v>
      </c>
      <c r="P303" s="55">
        <v>4.4</v>
      </c>
    </row>
    <row r="304" spans="1:16" ht="12.75">
      <c r="A304" s="614" t="s">
        <v>923</v>
      </c>
      <c r="B304" s="614" t="s">
        <v>918</v>
      </c>
      <c r="C304" s="617">
        <v>0.184</v>
      </c>
      <c r="D304" s="617">
        <v>0.33</v>
      </c>
      <c r="E304" s="55">
        <v>1</v>
      </c>
      <c r="F304" s="55">
        <v>1</v>
      </c>
      <c r="G304" s="55">
        <v>1</v>
      </c>
      <c r="H304" s="55">
        <v>1</v>
      </c>
      <c r="I304" s="55">
        <v>1</v>
      </c>
      <c r="J304" s="55">
        <v>1</v>
      </c>
      <c r="K304" s="55">
        <v>300</v>
      </c>
      <c r="L304" s="55">
        <v>2000</v>
      </c>
      <c r="M304" s="55">
        <v>300</v>
      </c>
      <c r="N304" s="55">
        <v>3600</v>
      </c>
      <c r="O304" s="55">
        <f t="shared" si="8"/>
        <v>0.81</v>
      </c>
      <c r="P304" s="55">
        <v>4.4</v>
      </c>
    </row>
    <row r="305" spans="1:16" ht="12.75">
      <c r="A305" s="614" t="s">
        <v>924</v>
      </c>
      <c r="B305" s="614" t="s">
        <v>918</v>
      </c>
      <c r="C305" s="617">
        <v>0.184</v>
      </c>
      <c r="D305" s="617">
        <v>0.33</v>
      </c>
      <c r="E305" s="55">
        <v>1</v>
      </c>
      <c r="F305" s="55">
        <v>1</v>
      </c>
      <c r="G305" s="55">
        <v>1</v>
      </c>
      <c r="H305" s="55">
        <v>1</v>
      </c>
      <c r="I305" s="55">
        <v>1</v>
      </c>
      <c r="J305" s="55">
        <v>1</v>
      </c>
      <c r="K305" s="55">
        <v>300</v>
      </c>
      <c r="L305" s="55">
        <v>2000</v>
      </c>
      <c r="M305" s="55">
        <v>300</v>
      </c>
      <c r="N305" s="55">
        <v>3600</v>
      </c>
      <c r="O305" s="55">
        <f t="shared" si="8"/>
        <v>0.81</v>
      </c>
      <c r="P305" s="55">
        <v>4.4</v>
      </c>
    </row>
    <row r="306" spans="1:16" ht="12.75">
      <c r="A306" s="614" t="s">
        <v>925</v>
      </c>
      <c r="B306" s="614" t="s">
        <v>918</v>
      </c>
      <c r="C306" s="617">
        <v>0.184</v>
      </c>
      <c r="D306" s="617">
        <v>0.33</v>
      </c>
      <c r="E306" s="55">
        <v>1</v>
      </c>
      <c r="F306" s="55">
        <v>1</v>
      </c>
      <c r="G306" s="55">
        <v>1</v>
      </c>
      <c r="H306" s="55">
        <v>1</v>
      </c>
      <c r="I306" s="55">
        <v>1</v>
      </c>
      <c r="J306" s="55">
        <v>1</v>
      </c>
      <c r="K306" s="55">
        <v>300</v>
      </c>
      <c r="L306" s="55">
        <v>2000</v>
      </c>
      <c r="M306" s="55">
        <v>300</v>
      </c>
      <c r="N306" s="55">
        <v>3600</v>
      </c>
      <c r="O306" s="55">
        <f t="shared" si="8"/>
        <v>0.81</v>
      </c>
      <c r="P306" s="55">
        <v>4.4</v>
      </c>
    </row>
    <row r="307" spans="1:16" ht="12.75">
      <c r="A307" s="614" t="s">
        <v>927</v>
      </c>
      <c r="B307" s="614" t="s">
        <v>926</v>
      </c>
      <c r="C307" s="617">
        <v>0.105</v>
      </c>
      <c r="D307" s="617">
        <v>0.25</v>
      </c>
      <c r="E307" s="55">
        <v>1</v>
      </c>
      <c r="F307" s="55">
        <v>1</v>
      </c>
      <c r="G307" s="55">
        <v>1</v>
      </c>
      <c r="H307" s="55">
        <v>1</v>
      </c>
      <c r="I307" s="55">
        <v>1</v>
      </c>
      <c r="J307" s="55">
        <v>1</v>
      </c>
      <c r="K307" s="55">
        <v>300</v>
      </c>
      <c r="L307" s="55">
        <v>2000</v>
      </c>
      <c r="M307" s="55">
        <v>300</v>
      </c>
      <c r="N307" s="55">
        <v>5000</v>
      </c>
      <c r="O307" s="55">
        <f t="shared" si="8"/>
        <v>0.63</v>
      </c>
      <c r="P307" s="55">
        <v>6</v>
      </c>
    </row>
    <row r="308" spans="1:16" ht="12.75">
      <c r="A308" s="614" t="s">
        <v>929</v>
      </c>
      <c r="B308" s="614" t="s">
        <v>926</v>
      </c>
      <c r="C308" s="617">
        <v>0.105</v>
      </c>
      <c r="D308" s="617">
        <v>0.25</v>
      </c>
      <c r="E308" s="55">
        <v>1</v>
      </c>
      <c r="F308" s="55">
        <v>1</v>
      </c>
      <c r="G308" s="55">
        <v>1</v>
      </c>
      <c r="H308" s="55">
        <v>1</v>
      </c>
      <c r="I308" s="55">
        <v>1</v>
      </c>
      <c r="J308" s="55">
        <v>1</v>
      </c>
      <c r="K308" s="55">
        <v>300</v>
      </c>
      <c r="L308" s="55">
        <v>2000</v>
      </c>
      <c r="M308" s="55">
        <v>300</v>
      </c>
      <c r="N308" s="55">
        <v>5000</v>
      </c>
      <c r="O308" s="55">
        <f t="shared" si="8"/>
        <v>0.63</v>
      </c>
      <c r="P308" s="55">
        <v>6</v>
      </c>
    </row>
    <row r="309" spans="1:16" ht="12.75">
      <c r="A309" s="614" t="s">
        <v>930</v>
      </c>
      <c r="B309" s="614" t="s">
        <v>926</v>
      </c>
      <c r="C309" s="617">
        <v>0.105</v>
      </c>
      <c r="D309" s="617">
        <v>0.25</v>
      </c>
      <c r="E309" s="55">
        <v>1</v>
      </c>
      <c r="F309" s="55">
        <v>1</v>
      </c>
      <c r="G309" s="55">
        <v>1</v>
      </c>
      <c r="H309" s="55">
        <v>1</v>
      </c>
      <c r="I309" s="55">
        <v>1</v>
      </c>
      <c r="J309" s="55">
        <v>1</v>
      </c>
      <c r="K309" s="55">
        <v>300</v>
      </c>
      <c r="L309" s="55">
        <v>2000</v>
      </c>
      <c r="M309" s="55">
        <v>300</v>
      </c>
      <c r="N309" s="55">
        <v>5000</v>
      </c>
      <c r="O309" s="55">
        <f t="shared" si="8"/>
        <v>0.63</v>
      </c>
      <c r="P309" s="55">
        <v>6</v>
      </c>
    </row>
    <row r="310" spans="1:16" ht="12.75">
      <c r="A310" s="614" t="s">
        <v>932</v>
      </c>
      <c r="B310" s="614" t="s">
        <v>931</v>
      </c>
      <c r="C310" s="617">
        <v>0.18</v>
      </c>
      <c r="D310" s="617">
        <v>0.38</v>
      </c>
      <c r="E310" s="55">
        <v>1</v>
      </c>
      <c r="F310" s="55">
        <v>1</v>
      </c>
      <c r="G310" s="55">
        <v>1</v>
      </c>
      <c r="H310" s="55">
        <v>1</v>
      </c>
      <c r="I310" s="55">
        <v>1</v>
      </c>
      <c r="J310" s="55">
        <v>1</v>
      </c>
      <c r="K310" s="55">
        <v>300</v>
      </c>
      <c r="L310" s="55">
        <v>2000</v>
      </c>
      <c r="M310" s="55">
        <v>300</v>
      </c>
      <c r="N310" s="55">
        <v>3600</v>
      </c>
      <c r="O310" s="55">
        <f t="shared" si="8"/>
        <v>1.08</v>
      </c>
      <c r="P310" s="55">
        <v>6</v>
      </c>
    </row>
    <row r="311" spans="1:16" ht="12.75">
      <c r="A311" s="614" t="s">
        <v>934</v>
      </c>
      <c r="B311" s="614" t="s">
        <v>931</v>
      </c>
      <c r="C311" s="617">
        <v>0.18</v>
      </c>
      <c r="D311" s="617">
        <v>0.38</v>
      </c>
      <c r="E311" s="55">
        <v>1</v>
      </c>
      <c r="F311" s="55">
        <v>1</v>
      </c>
      <c r="G311" s="55">
        <v>1</v>
      </c>
      <c r="H311" s="55">
        <v>1</v>
      </c>
      <c r="I311" s="55">
        <v>1</v>
      </c>
      <c r="J311" s="55">
        <v>1</v>
      </c>
      <c r="K311" s="55">
        <v>300</v>
      </c>
      <c r="L311" s="55">
        <v>2000</v>
      </c>
      <c r="M311" s="55">
        <v>300</v>
      </c>
      <c r="N311" s="55">
        <v>3600</v>
      </c>
      <c r="O311" s="55">
        <f t="shared" si="8"/>
        <v>1.08</v>
      </c>
      <c r="P311" s="55">
        <v>6</v>
      </c>
    </row>
    <row r="312" spans="1:16" ht="12.75">
      <c r="A312" s="614" t="s">
        <v>935</v>
      </c>
      <c r="B312" s="614" t="s">
        <v>931</v>
      </c>
      <c r="C312" s="617">
        <v>0.18</v>
      </c>
      <c r="D312" s="617">
        <v>0.38</v>
      </c>
      <c r="E312" s="55">
        <v>1</v>
      </c>
      <c r="F312" s="55">
        <v>1</v>
      </c>
      <c r="G312" s="55">
        <v>1</v>
      </c>
      <c r="H312" s="55">
        <v>1</v>
      </c>
      <c r="I312" s="55">
        <v>1</v>
      </c>
      <c r="J312" s="55">
        <v>1</v>
      </c>
      <c r="K312" s="55">
        <v>300</v>
      </c>
      <c r="L312" s="55">
        <v>2000</v>
      </c>
      <c r="M312" s="55">
        <v>300</v>
      </c>
      <c r="N312" s="55">
        <v>3600</v>
      </c>
      <c r="O312" s="55">
        <f t="shared" si="8"/>
        <v>1.08</v>
      </c>
      <c r="P312" s="55">
        <v>6</v>
      </c>
    </row>
    <row r="313" spans="1:16" ht="12.75">
      <c r="A313" s="614" t="s">
        <v>937</v>
      </c>
      <c r="B313" s="614" t="s">
        <v>936</v>
      </c>
      <c r="C313" s="617">
        <v>0.445</v>
      </c>
      <c r="D313" s="617">
        <v>0.5</v>
      </c>
      <c r="E313" s="55">
        <v>1</v>
      </c>
      <c r="F313" s="55">
        <v>1</v>
      </c>
      <c r="G313" s="55">
        <v>1</v>
      </c>
      <c r="H313" s="55">
        <v>1</v>
      </c>
      <c r="I313" s="55">
        <v>1</v>
      </c>
      <c r="J313" s="55">
        <v>1</v>
      </c>
      <c r="K313" s="55">
        <v>300</v>
      </c>
      <c r="L313" s="55">
        <v>2000</v>
      </c>
      <c r="M313" s="55">
        <v>300</v>
      </c>
      <c r="N313" s="55">
        <v>3600</v>
      </c>
      <c r="O313" s="55">
        <f t="shared" si="8"/>
        <v>1.34</v>
      </c>
      <c r="P313" s="55">
        <v>3</v>
      </c>
    </row>
    <row r="314" spans="1:16" ht="12.75">
      <c r="A314" s="614" t="s">
        <v>939</v>
      </c>
      <c r="B314" s="614" t="s">
        <v>936</v>
      </c>
      <c r="C314" s="617">
        <v>0.445</v>
      </c>
      <c r="D314" s="617">
        <v>0.5</v>
      </c>
      <c r="E314" s="55">
        <v>1</v>
      </c>
      <c r="F314" s="55">
        <v>1</v>
      </c>
      <c r="G314" s="55">
        <v>1</v>
      </c>
      <c r="H314" s="55">
        <v>1</v>
      </c>
      <c r="I314" s="55">
        <v>1</v>
      </c>
      <c r="J314" s="55">
        <v>1</v>
      </c>
      <c r="K314" s="55">
        <v>300</v>
      </c>
      <c r="L314" s="55">
        <v>2000</v>
      </c>
      <c r="M314" s="55">
        <v>300</v>
      </c>
      <c r="N314" s="55">
        <v>3600</v>
      </c>
      <c r="O314" s="55">
        <f t="shared" si="8"/>
        <v>1.34</v>
      </c>
      <c r="P314" s="55">
        <v>3</v>
      </c>
    </row>
    <row r="315" spans="1:16" ht="12.75">
      <c r="A315" s="614" t="s">
        <v>940</v>
      </c>
      <c r="B315" s="614" t="s">
        <v>936</v>
      </c>
      <c r="C315" s="617">
        <v>0.445</v>
      </c>
      <c r="D315" s="617">
        <v>0.5</v>
      </c>
      <c r="E315" s="55">
        <v>1</v>
      </c>
      <c r="F315" s="55">
        <v>1</v>
      </c>
      <c r="G315" s="55">
        <v>1</v>
      </c>
      <c r="H315" s="55">
        <v>1</v>
      </c>
      <c r="I315" s="55">
        <v>1</v>
      </c>
      <c r="J315" s="55">
        <v>1</v>
      </c>
      <c r="K315" s="55">
        <v>300</v>
      </c>
      <c r="L315" s="55">
        <v>2000</v>
      </c>
      <c r="M315" s="55">
        <v>300</v>
      </c>
      <c r="N315" s="55">
        <v>3600</v>
      </c>
      <c r="O315" s="55">
        <f t="shared" si="8"/>
        <v>1.34</v>
      </c>
      <c r="P315" s="55">
        <v>3</v>
      </c>
    </row>
    <row r="316" spans="1:16" ht="12.75">
      <c r="A316" s="614" t="s">
        <v>941</v>
      </c>
      <c r="B316" s="614" t="s">
        <v>936</v>
      </c>
      <c r="C316" s="617">
        <v>0.445</v>
      </c>
      <c r="D316" s="617">
        <v>0.5</v>
      </c>
      <c r="E316" s="55">
        <v>1</v>
      </c>
      <c r="F316" s="55">
        <v>1</v>
      </c>
      <c r="G316" s="55">
        <v>1</v>
      </c>
      <c r="H316" s="55">
        <v>1</v>
      </c>
      <c r="I316" s="55">
        <v>1</v>
      </c>
      <c r="J316" s="55">
        <v>1</v>
      </c>
      <c r="K316" s="55">
        <v>300</v>
      </c>
      <c r="L316" s="55">
        <v>2000</v>
      </c>
      <c r="M316" s="55">
        <v>300</v>
      </c>
      <c r="N316" s="55">
        <v>3600</v>
      </c>
      <c r="O316" s="55">
        <f t="shared" si="8"/>
        <v>1.34</v>
      </c>
      <c r="P316" s="55">
        <v>3</v>
      </c>
    </row>
    <row r="317" spans="1:16" ht="12.75">
      <c r="A317" s="614" t="s">
        <v>942</v>
      </c>
      <c r="B317" s="614" t="s">
        <v>936</v>
      </c>
      <c r="C317" s="617">
        <v>0.445</v>
      </c>
      <c r="D317" s="617">
        <v>0.5</v>
      </c>
      <c r="E317" s="55">
        <v>1</v>
      </c>
      <c r="F317" s="55">
        <v>1</v>
      </c>
      <c r="G317" s="55">
        <v>1</v>
      </c>
      <c r="H317" s="55">
        <v>1</v>
      </c>
      <c r="I317" s="55">
        <v>1</v>
      </c>
      <c r="J317" s="55">
        <v>1</v>
      </c>
      <c r="K317" s="55">
        <v>300</v>
      </c>
      <c r="L317" s="55">
        <v>2000</v>
      </c>
      <c r="M317" s="55">
        <v>300</v>
      </c>
      <c r="N317" s="55">
        <v>3600</v>
      </c>
      <c r="O317" s="55">
        <f t="shared" si="8"/>
        <v>1.34</v>
      </c>
      <c r="P317" s="55">
        <v>3</v>
      </c>
    </row>
    <row r="318" spans="1:16" ht="12.75">
      <c r="A318" s="614" t="s">
        <v>944</v>
      </c>
      <c r="B318" s="614" t="s">
        <v>943</v>
      </c>
      <c r="C318" s="617">
        <v>0.195</v>
      </c>
      <c r="D318" s="617">
        <v>0.34</v>
      </c>
      <c r="E318" s="55">
        <v>1</v>
      </c>
      <c r="F318" s="55">
        <v>1</v>
      </c>
      <c r="G318" s="55">
        <v>1</v>
      </c>
      <c r="H318" s="55">
        <v>1</v>
      </c>
      <c r="I318" s="55">
        <v>1</v>
      </c>
      <c r="J318" s="55">
        <v>1</v>
      </c>
      <c r="K318" s="55">
        <v>300</v>
      </c>
      <c r="L318" s="55">
        <v>2000</v>
      </c>
      <c r="M318" s="55">
        <v>300</v>
      </c>
      <c r="N318" s="55">
        <v>3600</v>
      </c>
      <c r="O318" s="55">
        <f t="shared" si="8"/>
        <v>0.86</v>
      </c>
      <c r="P318" s="55">
        <v>4.4</v>
      </c>
    </row>
    <row r="319" spans="1:16" ht="12.75">
      <c r="A319" s="616" t="s">
        <v>945</v>
      </c>
      <c r="B319" s="614" t="s">
        <v>943</v>
      </c>
      <c r="C319" s="617">
        <v>0.305</v>
      </c>
      <c r="D319" s="617">
        <v>0.36</v>
      </c>
      <c r="E319" s="55">
        <v>1</v>
      </c>
      <c r="F319" s="55">
        <v>1</v>
      </c>
      <c r="G319" s="55">
        <v>1</v>
      </c>
      <c r="H319" s="55">
        <v>1</v>
      </c>
      <c r="I319" s="55">
        <v>1</v>
      </c>
      <c r="J319" s="55">
        <v>1</v>
      </c>
      <c r="K319" s="55">
        <v>300</v>
      </c>
      <c r="L319" s="55">
        <v>2000</v>
      </c>
      <c r="M319" s="55">
        <v>300</v>
      </c>
      <c r="N319" s="55">
        <v>3600</v>
      </c>
      <c r="O319" s="55">
        <f t="shared" si="8"/>
        <v>0.98</v>
      </c>
      <c r="P319" s="55">
        <v>3.2</v>
      </c>
    </row>
    <row r="320" spans="1:16" ht="12.75">
      <c r="A320" s="614" t="s">
        <v>947</v>
      </c>
      <c r="B320" s="614" t="s">
        <v>943</v>
      </c>
      <c r="C320" s="617">
        <v>0.195</v>
      </c>
      <c r="D320" s="617">
        <v>0.34</v>
      </c>
      <c r="E320" s="55">
        <v>1</v>
      </c>
      <c r="F320" s="55">
        <v>1</v>
      </c>
      <c r="G320" s="55">
        <v>1</v>
      </c>
      <c r="H320" s="55">
        <v>1</v>
      </c>
      <c r="I320" s="55">
        <v>1</v>
      </c>
      <c r="J320" s="55">
        <v>1</v>
      </c>
      <c r="K320" s="55">
        <v>300</v>
      </c>
      <c r="L320" s="55">
        <v>2000</v>
      </c>
      <c r="M320" s="55">
        <v>300</v>
      </c>
      <c r="N320" s="55">
        <v>3600</v>
      </c>
      <c r="O320" s="55">
        <f t="shared" si="8"/>
        <v>0.86</v>
      </c>
      <c r="P320" s="55">
        <v>4.4</v>
      </c>
    </row>
    <row r="321" spans="1:16" ht="12.75">
      <c r="A321" s="616" t="s">
        <v>948</v>
      </c>
      <c r="B321" s="614" t="s">
        <v>943</v>
      </c>
      <c r="C321" s="617">
        <v>0.305</v>
      </c>
      <c r="D321" s="617">
        <v>0.36</v>
      </c>
      <c r="E321" s="55">
        <v>1</v>
      </c>
      <c r="F321" s="55">
        <v>1</v>
      </c>
      <c r="G321" s="55">
        <v>1</v>
      </c>
      <c r="H321" s="55">
        <v>1</v>
      </c>
      <c r="I321" s="55">
        <v>1</v>
      </c>
      <c r="J321" s="55">
        <v>1</v>
      </c>
      <c r="K321" s="55">
        <v>300</v>
      </c>
      <c r="L321" s="55">
        <v>2000</v>
      </c>
      <c r="M321" s="55">
        <v>300</v>
      </c>
      <c r="N321" s="55">
        <v>3600</v>
      </c>
      <c r="O321" s="55">
        <f t="shared" si="8"/>
        <v>0.98</v>
      </c>
      <c r="P321" s="55">
        <v>3.2</v>
      </c>
    </row>
    <row r="322" spans="1:16" ht="12.75">
      <c r="A322" s="614" t="s">
        <v>951</v>
      </c>
      <c r="B322" s="614" t="s">
        <v>950</v>
      </c>
      <c r="C322" s="617">
        <v>0.231</v>
      </c>
      <c r="D322" s="617">
        <v>0.33</v>
      </c>
      <c r="E322" s="55">
        <v>1</v>
      </c>
      <c r="F322" s="55">
        <v>1</v>
      </c>
      <c r="G322" s="55">
        <v>1</v>
      </c>
      <c r="H322" s="55">
        <v>1</v>
      </c>
      <c r="I322" s="55">
        <v>1</v>
      </c>
      <c r="J322" s="55">
        <v>1</v>
      </c>
      <c r="K322" s="55">
        <v>300</v>
      </c>
      <c r="L322" s="55">
        <v>2000</v>
      </c>
      <c r="M322" s="55">
        <v>300</v>
      </c>
      <c r="N322" s="55">
        <v>3600</v>
      </c>
      <c r="O322" s="55">
        <f t="shared" si="8"/>
        <v>1.02</v>
      </c>
      <c r="P322" s="55">
        <v>4.4</v>
      </c>
    </row>
    <row r="323" spans="1:16" ht="12.75">
      <c r="A323" s="614" t="s">
        <v>952</v>
      </c>
      <c r="B323" s="614" t="s">
        <v>950</v>
      </c>
      <c r="C323" s="617">
        <v>0.231</v>
      </c>
      <c r="D323" s="617">
        <v>0.33</v>
      </c>
      <c r="E323" s="55">
        <v>1</v>
      </c>
      <c r="F323" s="55">
        <v>1</v>
      </c>
      <c r="G323" s="55">
        <v>1</v>
      </c>
      <c r="H323" s="55">
        <v>1</v>
      </c>
      <c r="I323" s="55">
        <v>1</v>
      </c>
      <c r="J323" s="55">
        <v>1</v>
      </c>
      <c r="K323" s="55">
        <v>300</v>
      </c>
      <c r="L323" s="55">
        <v>2000</v>
      </c>
      <c r="M323" s="55">
        <v>300</v>
      </c>
      <c r="N323" s="55">
        <v>3600</v>
      </c>
      <c r="O323" s="55">
        <f t="shared" si="8"/>
        <v>1.02</v>
      </c>
      <c r="P323" s="55">
        <v>4.4</v>
      </c>
    </row>
    <row r="324" spans="1:16" ht="12.75">
      <c r="A324" s="614" t="s">
        <v>953</v>
      </c>
      <c r="B324" s="614" t="s">
        <v>950</v>
      </c>
      <c r="C324" s="617">
        <v>0.231</v>
      </c>
      <c r="D324" s="617">
        <v>0.33</v>
      </c>
      <c r="E324" s="55">
        <v>1</v>
      </c>
      <c r="F324" s="55">
        <v>1</v>
      </c>
      <c r="G324" s="55">
        <v>1</v>
      </c>
      <c r="H324" s="55">
        <v>1</v>
      </c>
      <c r="I324" s="55">
        <v>1</v>
      </c>
      <c r="J324" s="55">
        <v>1</v>
      </c>
      <c r="K324" s="55">
        <v>300</v>
      </c>
      <c r="L324" s="55">
        <v>2000</v>
      </c>
      <c r="M324" s="55">
        <v>300</v>
      </c>
      <c r="N324" s="55">
        <v>3600</v>
      </c>
      <c r="O324" s="55">
        <f t="shared" si="8"/>
        <v>1.02</v>
      </c>
      <c r="P324" s="55">
        <v>4.4</v>
      </c>
    </row>
    <row r="325" spans="1:16" ht="12.75">
      <c r="A325" s="614" t="s">
        <v>954</v>
      </c>
      <c r="B325" s="614" t="s">
        <v>950</v>
      </c>
      <c r="C325" s="617">
        <v>0.231</v>
      </c>
      <c r="D325" s="617">
        <v>0.33</v>
      </c>
      <c r="E325" s="55">
        <v>1</v>
      </c>
      <c r="F325" s="55">
        <v>1</v>
      </c>
      <c r="G325" s="55">
        <v>1</v>
      </c>
      <c r="H325" s="55">
        <v>1</v>
      </c>
      <c r="I325" s="55">
        <v>1</v>
      </c>
      <c r="J325" s="55">
        <v>1</v>
      </c>
      <c r="K325" s="55">
        <v>300</v>
      </c>
      <c r="L325" s="55">
        <v>2000</v>
      </c>
      <c r="M325" s="55">
        <v>300</v>
      </c>
      <c r="N325" s="55">
        <v>3600</v>
      </c>
      <c r="O325" s="55">
        <f t="shared" si="8"/>
        <v>1.02</v>
      </c>
      <c r="P325" s="55">
        <v>4.4</v>
      </c>
    </row>
    <row r="326" spans="1:16" ht="12.75">
      <c r="A326" s="614" t="s">
        <v>955</v>
      </c>
      <c r="B326" s="614" t="s">
        <v>950</v>
      </c>
      <c r="C326" s="617">
        <v>0.231</v>
      </c>
      <c r="D326" s="617">
        <v>0.33</v>
      </c>
      <c r="E326" s="55">
        <v>1</v>
      </c>
      <c r="F326" s="55">
        <v>1</v>
      </c>
      <c r="G326" s="55">
        <v>1</v>
      </c>
      <c r="H326" s="55">
        <v>1</v>
      </c>
      <c r="I326" s="55">
        <v>1</v>
      </c>
      <c r="J326" s="55">
        <v>1</v>
      </c>
      <c r="K326" s="55">
        <v>300</v>
      </c>
      <c r="L326" s="55">
        <v>2000</v>
      </c>
      <c r="M326" s="55">
        <v>300</v>
      </c>
      <c r="N326" s="55">
        <v>3600</v>
      </c>
      <c r="O326" s="55">
        <f t="shared" si="8"/>
        <v>1.02</v>
      </c>
      <c r="P326" s="55">
        <v>4.4</v>
      </c>
    </row>
    <row r="327" spans="1:16" ht="12.75">
      <c r="A327" s="614" t="s">
        <v>956</v>
      </c>
      <c r="B327" s="614" t="s">
        <v>950</v>
      </c>
      <c r="C327" s="617">
        <v>0.231</v>
      </c>
      <c r="D327" s="617">
        <v>0.33</v>
      </c>
      <c r="E327" s="55">
        <v>1</v>
      </c>
      <c r="F327" s="55">
        <v>1</v>
      </c>
      <c r="G327" s="55">
        <v>1</v>
      </c>
      <c r="H327" s="55">
        <v>1</v>
      </c>
      <c r="I327" s="55">
        <v>1</v>
      </c>
      <c r="J327" s="55">
        <v>1</v>
      </c>
      <c r="K327" s="55">
        <v>300</v>
      </c>
      <c r="L327" s="55">
        <v>2000</v>
      </c>
      <c r="M327" s="55">
        <v>300</v>
      </c>
      <c r="N327" s="55">
        <v>3600</v>
      </c>
      <c r="O327" s="55">
        <f t="shared" si="8"/>
        <v>1.02</v>
      </c>
      <c r="P327" s="55">
        <v>4.4</v>
      </c>
    </row>
    <row r="328" spans="1:16" ht="12.75">
      <c r="A328" s="614" t="s">
        <v>957</v>
      </c>
      <c r="B328" s="614" t="s">
        <v>950</v>
      </c>
      <c r="C328" s="617">
        <v>0.231</v>
      </c>
      <c r="D328" s="617">
        <v>0.33</v>
      </c>
      <c r="E328" s="55">
        <v>1</v>
      </c>
      <c r="F328" s="55">
        <v>1</v>
      </c>
      <c r="G328" s="55">
        <v>1</v>
      </c>
      <c r="H328" s="55">
        <v>1</v>
      </c>
      <c r="I328" s="55">
        <v>1</v>
      </c>
      <c r="J328" s="55">
        <v>1</v>
      </c>
      <c r="K328" s="55">
        <v>300</v>
      </c>
      <c r="L328" s="55">
        <v>2000</v>
      </c>
      <c r="M328" s="55">
        <v>300</v>
      </c>
      <c r="N328" s="55">
        <v>3600</v>
      </c>
      <c r="O328" s="55">
        <f t="shared" si="8"/>
        <v>1.02</v>
      </c>
      <c r="P328" s="55">
        <v>4.4</v>
      </c>
    </row>
    <row r="329" spans="1:16" ht="12.75">
      <c r="A329" s="614" t="s">
        <v>958</v>
      </c>
      <c r="B329" s="614" t="s">
        <v>950</v>
      </c>
      <c r="C329" s="617">
        <v>0.231</v>
      </c>
      <c r="D329" s="617">
        <v>0.33</v>
      </c>
      <c r="E329" s="55">
        <v>1</v>
      </c>
      <c r="F329" s="55">
        <v>1</v>
      </c>
      <c r="G329" s="55">
        <v>1</v>
      </c>
      <c r="H329" s="55">
        <v>1</v>
      </c>
      <c r="I329" s="55">
        <v>1</v>
      </c>
      <c r="J329" s="55">
        <v>1</v>
      </c>
      <c r="K329" s="55">
        <v>300</v>
      </c>
      <c r="L329" s="55">
        <v>2000</v>
      </c>
      <c r="M329" s="55">
        <v>300</v>
      </c>
      <c r="N329" s="55">
        <v>3600</v>
      </c>
      <c r="O329" s="55">
        <f aca="true" t="shared" si="9" ref="O329:O373">ROUNDUP(P329*C329,2)</f>
        <v>1.02</v>
      </c>
      <c r="P329" s="55">
        <v>4.4</v>
      </c>
    </row>
    <row r="330" spans="1:16" ht="12.75">
      <c r="A330" s="614" t="s">
        <v>959</v>
      </c>
      <c r="B330" s="614" t="s">
        <v>950</v>
      </c>
      <c r="C330" s="617">
        <v>0.231</v>
      </c>
      <c r="D330" s="617">
        <v>0.33</v>
      </c>
      <c r="E330" s="55">
        <v>1</v>
      </c>
      <c r="F330" s="55">
        <v>1</v>
      </c>
      <c r="G330" s="55">
        <v>1</v>
      </c>
      <c r="H330" s="55">
        <v>1</v>
      </c>
      <c r="I330" s="55">
        <v>1</v>
      </c>
      <c r="J330" s="55">
        <v>1</v>
      </c>
      <c r="K330" s="55">
        <v>300</v>
      </c>
      <c r="L330" s="55">
        <v>2000</v>
      </c>
      <c r="M330" s="55">
        <v>300</v>
      </c>
      <c r="N330" s="55">
        <v>3600</v>
      </c>
      <c r="O330" s="55">
        <f t="shared" si="9"/>
        <v>1.02</v>
      </c>
      <c r="P330" s="55">
        <v>4.4</v>
      </c>
    </row>
    <row r="331" spans="1:16" ht="12.75">
      <c r="A331" s="614" t="s">
        <v>960</v>
      </c>
      <c r="B331" s="614" t="s">
        <v>950</v>
      </c>
      <c r="C331" s="617">
        <v>0.231</v>
      </c>
      <c r="D331" s="617">
        <v>0.33</v>
      </c>
      <c r="E331" s="55">
        <v>1</v>
      </c>
      <c r="F331" s="55">
        <v>1</v>
      </c>
      <c r="G331" s="55">
        <v>1</v>
      </c>
      <c r="H331" s="55">
        <v>1</v>
      </c>
      <c r="I331" s="55">
        <v>1</v>
      </c>
      <c r="J331" s="55">
        <v>1</v>
      </c>
      <c r="K331" s="55">
        <v>300</v>
      </c>
      <c r="L331" s="55">
        <v>2000</v>
      </c>
      <c r="M331" s="55">
        <v>300</v>
      </c>
      <c r="N331" s="55">
        <v>3600</v>
      </c>
      <c r="O331" s="55">
        <f t="shared" si="9"/>
        <v>1.02</v>
      </c>
      <c r="P331" s="55">
        <v>4.4</v>
      </c>
    </row>
    <row r="332" spans="1:16" ht="12.75">
      <c r="A332" s="614" t="s">
        <v>962</v>
      </c>
      <c r="B332" s="614" t="s">
        <v>961</v>
      </c>
      <c r="C332" s="617">
        <v>0.11</v>
      </c>
      <c r="D332" s="617">
        <v>0.6</v>
      </c>
      <c r="E332" s="55">
        <v>1</v>
      </c>
      <c r="F332" s="55">
        <v>1</v>
      </c>
      <c r="G332" s="55">
        <v>1</v>
      </c>
      <c r="H332" s="55">
        <v>1</v>
      </c>
      <c r="I332" s="55">
        <v>1</v>
      </c>
      <c r="J332" s="55">
        <v>1</v>
      </c>
      <c r="K332" s="55">
        <v>300</v>
      </c>
      <c r="L332" s="55">
        <v>2000</v>
      </c>
      <c r="M332" s="55">
        <v>300</v>
      </c>
      <c r="N332" s="55">
        <v>2600</v>
      </c>
      <c r="O332" s="55">
        <f t="shared" si="9"/>
        <v>0.66</v>
      </c>
      <c r="P332" s="55">
        <v>6</v>
      </c>
    </row>
    <row r="333" spans="1:16" ht="12.75">
      <c r="A333" s="614" t="s">
        <v>966</v>
      </c>
      <c r="B333" s="614" t="s">
        <v>965</v>
      </c>
      <c r="C333" s="617">
        <v>0.145</v>
      </c>
      <c r="D333" s="617">
        <v>0.36</v>
      </c>
      <c r="E333" s="55">
        <v>1</v>
      </c>
      <c r="F333" s="55">
        <v>1</v>
      </c>
      <c r="G333" s="55">
        <v>1</v>
      </c>
      <c r="H333" s="55">
        <v>1</v>
      </c>
      <c r="I333" s="55">
        <v>1</v>
      </c>
      <c r="J333" s="55">
        <v>1</v>
      </c>
      <c r="K333" s="55">
        <v>300</v>
      </c>
      <c r="L333" s="55">
        <v>2000</v>
      </c>
      <c r="M333" s="55">
        <v>300</v>
      </c>
      <c r="N333" s="55">
        <v>2800</v>
      </c>
      <c r="O333" s="55">
        <f t="shared" si="9"/>
        <v>0.87</v>
      </c>
      <c r="P333" s="55">
        <v>6</v>
      </c>
    </row>
    <row r="334" spans="1:16" ht="12.75">
      <c r="A334" s="614" t="s">
        <v>968</v>
      </c>
      <c r="B334" s="614" t="s">
        <v>965</v>
      </c>
      <c r="C334" s="617">
        <v>0.145</v>
      </c>
      <c r="D334" s="617">
        <v>0.36</v>
      </c>
      <c r="E334" s="55">
        <v>1</v>
      </c>
      <c r="F334" s="55">
        <v>1</v>
      </c>
      <c r="G334" s="55">
        <v>1</v>
      </c>
      <c r="H334" s="55">
        <v>1</v>
      </c>
      <c r="I334" s="55">
        <v>1</v>
      </c>
      <c r="J334" s="55">
        <v>1</v>
      </c>
      <c r="K334" s="55">
        <v>300</v>
      </c>
      <c r="L334" s="55">
        <v>2000</v>
      </c>
      <c r="M334" s="55">
        <v>300</v>
      </c>
      <c r="N334" s="55">
        <v>2800</v>
      </c>
      <c r="O334" s="55">
        <f t="shared" si="9"/>
        <v>0.87</v>
      </c>
      <c r="P334" s="55">
        <v>6</v>
      </c>
    </row>
    <row r="335" spans="1:16" ht="12.75">
      <c r="A335" s="614" t="s">
        <v>969</v>
      </c>
      <c r="B335" s="614" t="s">
        <v>965</v>
      </c>
      <c r="C335" s="617">
        <v>0.145</v>
      </c>
      <c r="D335" s="617">
        <v>0.36</v>
      </c>
      <c r="E335" s="55">
        <v>1</v>
      </c>
      <c r="F335" s="55">
        <v>1</v>
      </c>
      <c r="G335" s="55">
        <v>1</v>
      </c>
      <c r="H335" s="55">
        <v>1</v>
      </c>
      <c r="I335" s="55">
        <v>1</v>
      </c>
      <c r="J335" s="55">
        <v>1</v>
      </c>
      <c r="K335" s="55">
        <v>300</v>
      </c>
      <c r="L335" s="55">
        <v>2000</v>
      </c>
      <c r="M335" s="55">
        <v>300</v>
      </c>
      <c r="N335" s="55">
        <v>2800</v>
      </c>
      <c r="O335" s="55">
        <f t="shared" si="9"/>
        <v>0.87</v>
      </c>
      <c r="P335" s="55">
        <v>6</v>
      </c>
    </row>
    <row r="336" spans="1:16" ht="12.75">
      <c r="A336" s="614" t="s">
        <v>970</v>
      </c>
      <c r="B336" s="614" t="s">
        <v>965</v>
      </c>
      <c r="C336" s="617">
        <v>0.145</v>
      </c>
      <c r="D336" s="617">
        <v>0.36</v>
      </c>
      <c r="E336" s="55">
        <v>1</v>
      </c>
      <c r="F336" s="55">
        <v>1</v>
      </c>
      <c r="G336" s="55">
        <v>1</v>
      </c>
      <c r="H336" s="55">
        <v>1</v>
      </c>
      <c r="I336" s="55">
        <v>1</v>
      </c>
      <c r="J336" s="55">
        <v>1</v>
      </c>
      <c r="K336" s="55">
        <v>300</v>
      </c>
      <c r="L336" s="55">
        <v>2000</v>
      </c>
      <c r="M336" s="55">
        <v>300</v>
      </c>
      <c r="N336" s="55">
        <v>2800</v>
      </c>
      <c r="O336" s="55">
        <f t="shared" si="9"/>
        <v>0.87</v>
      </c>
      <c r="P336" s="55">
        <v>6</v>
      </c>
    </row>
    <row r="337" spans="1:16" ht="12.75">
      <c r="A337" s="614" t="s">
        <v>971</v>
      </c>
      <c r="B337" s="614" t="s">
        <v>965</v>
      </c>
      <c r="C337" s="617">
        <v>0.145</v>
      </c>
      <c r="D337" s="617">
        <v>0.36</v>
      </c>
      <c r="E337" s="55">
        <v>1</v>
      </c>
      <c r="F337" s="55">
        <v>1</v>
      </c>
      <c r="G337" s="55">
        <v>1</v>
      </c>
      <c r="H337" s="55">
        <v>1</v>
      </c>
      <c r="I337" s="55">
        <v>1</v>
      </c>
      <c r="J337" s="55">
        <v>1</v>
      </c>
      <c r="K337" s="55">
        <v>300</v>
      </c>
      <c r="L337" s="55">
        <v>2000</v>
      </c>
      <c r="M337" s="55">
        <v>300</v>
      </c>
      <c r="N337" s="55">
        <v>2800</v>
      </c>
      <c r="O337" s="55">
        <f t="shared" si="9"/>
        <v>0.87</v>
      </c>
      <c r="P337" s="55">
        <v>6</v>
      </c>
    </row>
    <row r="338" spans="1:16" ht="12.75">
      <c r="A338" s="614" t="s">
        <v>972</v>
      </c>
      <c r="B338" s="614" t="s">
        <v>965</v>
      </c>
      <c r="C338" s="617">
        <v>0.145</v>
      </c>
      <c r="D338" s="617">
        <v>0.36</v>
      </c>
      <c r="E338" s="55">
        <v>1</v>
      </c>
      <c r="F338" s="55">
        <v>1</v>
      </c>
      <c r="G338" s="55">
        <v>1</v>
      </c>
      <c r="H338" s="55">
        <v>1</v>
      </c>
      <c r="I338" s="55">
        <v>1</v>
      </c>
      <c r="J338" s="55">
        <v>1</v>
      </c>
      <c r="K338" s="55">
        <v>300</v>
      </c>
      <c r="L338" s="55">
        <v>2000</v>
      </c>
      <c r="M338" s="55">
        <v>300</v>
      </c>
      <c r="N338" s="55">
        <v>2800</v>
      </c>
      <c r="O338" s="55">
        <f t="shared" si="9"/>
        <v>0.87</v>
      </c>
      <c r="P338" s="55">
        <v>6</v>
      </c>
    </row>
    <row r="339" spans="1:16" ht="12.75">
      <c r="A339" s="614" t="s">
        <v>973</v>
      </c>
      <c r="B339" s="614" t="s">
        <v>965</v>
      </c>
      <c r="C339" s="617">
        <v>0.145</v>
      </c>
      <c r="D339" s="617">
        <v>0.36</v>
      </c>
      <c r="E339" s="55">
        <v>1</v>
      </c>
      <c r="F339" s="55">
        <v>1</v>
      </c>
      <c r="G339" s="55">
        <v>1</v>
      </c>
      <c r="H339" s="55">
        <v>1</v>
      </c>
      <c r="I339" s="55">
        <v>1</v>
      </c>
      <c r="J339" s="55">
        <v>1</v>
      </c>
      <c r="K339" s="55">
        <v>300</v>
      </c>
      <c r="L339" s="55">
        <v>2000</v>
      </c>
      <c r="M339" s="55">
        <v>300</v>
      </c>
      <c r="N339" s="55">
        <v>2800</v>
      </c>
      <c r="O339" s="55">
        <f t="shared" si="9"/>
        <v>0.87</v>
      </c>
      <c r="P339" s="55">
        <v>6</v>
      </c>
    </row>
    <row r="340" spans="1:16" ht="12.75">
      <c r="A340" s="614" t="s">
        <v>975</v>
      </c>
      <c r="B340" s="614" t="s">
        <v>974</v>
      </c>
      <c r="C340" s="617">
        <v>0.145</v>
      </c>
      <c r="D340" s="617">
        <v>0.25</v>
      </c>
      <c r="E340" s="55">
        <v>1</v>
      </c>
      <c r="F340" s="55">
        <v>1</v>
      </c>
      <c r="G340" s="55">
        <v>1</v>
      </c>
      <c r="H340" s="55">
        <v>1</v>
      </c>
      <c r="I340" s="55">
        <v>1</v>
      </c>
      <c r="J340" s="55">
        <v>1</v>
      </c>
      <c r="K340" s="55">
        <v>300</v>
      </c>
      <c r="L340" s="55">
        <v>2000</v>
      </c>
      <c r="M340" s="55">
        <v>300</v>
      </c>
      <c r="N340" s="55">
        <v>4600</v>
      </c>
      <c r="O340" s="55">
        <f t="shared" si="9"/>
        <v>0.87</v>
      </c>
      <c r="P340" s="55">
        <v>6</v>
      </c>
    </row>
    <row r="341" spans="1:16" ht="12.75">
      <c r="A341" s="614" t="s">
        <v>976</v>
      </c>
      <c r="B341" s="614" t="s">
        <v>974</v>
      </c>
      <c r="C341" s="617">
        <v>0.145</v>
      </c>
      <c r="D341" s="617">
        <v>0.25</v>
      </c>
      <c r="E341" s="55">
        <v>1</v>
      </c>
      <c r="F341" s="55">
        <v>1</v>
      </c>
      <c r="G341" s="55">
        <v>1</v>
      </c>
      <c r="H341" s="55">
        <v>1</v>
      </c>
      <c r="I341" s="55">
        <v>1</v>
      </c>
      <c r="J341" s="55">
        <v>1</v>
      </c>
      <c r="K341" s="55">
        <v>300</v>
      </c>
      <c r="L341" s="55">
        <v>2000</v>
      </c>
      <c r="M341" s="55">
        <v>300</v>
      </c>
      <c r="N341" s="55">
        <v>4600</v>
      </c>
      <c r="O341" s="55">
        <f t="shared" si="9"/>
        <v>0.87</v>
      </c>
      <c r="P341" s="55">
        <v>6</v>
      </c>
    </row>
    <row r="342" spans="1:16" ht="12.75">
      <c r="A342" s="614" t="s">
        <v>977</v>
      </c>
      <c r="B342" s="614" t="s">
        <v>974</v>
      </c>
      <c r="C342" s="617">
        <v>0.145</v>
      </c>
      <c r="D342" s="617">
        <v>0.25</v>
      </c>
      <c r="E342" s="55">
        <v>1</v>
      </c>
      <c r="F342" s="55">
        <v>1</v>
      </c>
      <c r="G342" s="55">
        <v>1</v>
      </c>
      <c r="H342" s="55">
        <v>1</v>
      </c>
      <c r="I342" s="55">
        <v>1</v>
      </c>
      <c r="J342" s="55">
        <v>1</v>
      </c>
      <c r="K342" s="55">
        <v>300</v>
      </c>
      <c r="L342" s="55">
        <v>2000</v>
      </c>
      <c r="M342" s="55">
        <v>300</v>
      </c>
      <c r="N342" s="55">
        <v>4600</v>
      </c>
      <c r="O342" s="55">
        <f t="shared" si="9"/>
        <v>0.87</v>
      </c>
      <c r="P342" s="55">
        <v>6</v>
      </c>
    </row>
    <row r="343" spans="1:16" ht="12.75">
      <c r="A343" s="614" t="s">
        <v>978</v>
      </c>
      <c r="B343" s="614" t="s">
        <v>974</v>
      </c>
      <c r="C343" s="617">
        <v>0.145</v>
      </c>
      <c r="D343" s="617">
        <v>0.25</v>
      </c>
      <c r="E343" s="55">
        <v>1</v>
      </c>
      <c r="F343" s="55">
        <v>1</v>
      </c>
      <c r="G343" s="55">
        <v>1</v>
      </c>
      <c r="H343" s="55">
        <v>1</v>
      </c>
      <c r="I343" s="55">
        <v>1</v>
      </c>
      <c r="J343" s="55">
        <v>1</v>
      </c>
      <c r="K343" s="55">
        <v>300</v>
      </c>
      <c r="L343" s="55">
        <v>2000</v>
      </c>
      <c r="M343" s="55">
        <v>300</v>
      </c>
      <c r="N343" s="55">
        <v>4600</v>
      </c>
      <c r="O343" s="55">
        <f t="shared" si="9"/>
        <v>0.87</v>
      </c>
      <c r="P343" s="55">
        <v>6</v>
      </c>
    </row>
    <row r="344" spans="1:16" ht="12.75">
      <c r="A344" s="614" t="s">
        <v>979</v>
      </c>
      <c r="B344" s="614" t="s">
        <v>974</v>
      </c>
      <c r="C344" s="617">
        <v>0.145</v>
      </c>
      <c r="D344" s="617">
        <v>0.25</v>
      </c>
      <c r="E344" s="55">
        <v>1</v>
      </c>
      <c r="F344" s="55">
        <v>1</v>
      </c>
      <c r="G344" s="55">
        <v>1</v>
      </c>
      <c r="H344" s="55">
        <v>1</v>
      </c>
      <c r="I344" s="55">
        <v>1</v>
      </c>
      <c r="J344" s="55">
        <v>1</v>
      </c>
      <c r="K344" s="55">
        <v>300</v>
      </c>
      <c r="L344" s="55">
        <v>2000</v>
      </c>
      <c r="M344" s="55">
        <v>300</v>
      </c>
      <c r="N344" s="55">
        <v>4600</v>
      </c>
      <c r="O344" s="55">
        <f t="shared" si="9"/>
        <v>0.87</v>
      </c>
      <c r="P344" s="55">
        <v>6</v>
      </c>
    </row>
    <row r="345" spans="1:16" ht="12.75">
      <c r="A345" s="614" t="s">
        <v>980</v>
      </c>
      <c r="B345" s="614" t="s">
        <v>974</v>
      </c>
      <c r="C345" s="617">
        <v>0.145</v>
      </c>
      <c r="D345" s="617">
        <v>0.25</v>
      </c>
      <c r="E345" s="55">
        <v>1</v>
      </c>
      <c r="F345" s="55">
        <v>1</v>
      </c>
      <c r="G345" s="55">
        <v>1</v>
      </c>
      <c r="H345" s="55">
        <v>1</v>
      </c>
      <c r="I345" s="55">
        <v>1</v>
      </c>
      <c r="J345" s="55">
        <v>1</v>
      </c>
      <c r="K345" s="55">
        <v>300</v>
      </c>
      <c r="L345" s="55">
        <v>2000</v>
      </c>
      <c r="M345" s="55">
        <v>300</v>
      </c>
      <c r="N345" s="55">
        <v>4600</v>
      </c>
      <c r="O345" s="55">
        <f t="shared" si="9"/>
        <v>0.87</v>
      </c>
      <c r="P345" s="55">
        <v>6</v>
      </c>
    </row>
    <row r="346" spans="1:16" ht="12.75">
      <c r="A346" s="614" t="s">
        <v>981</v>
      </c>
      <c r="B346" s="614" t="s">
        <v>974</v>
      </c>
      <c r="C346" s="617">
        <v>0.145</v>
      </c>
      <c r="D346" s="617">
        <v>0.25</v>
      </c>
      <c r="E346" s="55">
        <v>1</v>
      </c>
      <c r="F346" s="55">
        <v>1</v>
      </c>
      <c r="G346" s="55">
        <v>1</v>
      </c>
      <c r="H346" s="55">
        <v>1</v>
      </c>
      <c r="I346" s="55">
        <v>1</v>
      </c>
      <c r="J346" s="55">
        <v>1</v>
      </c>
      <c r="K346" s="55">
        <v>300</v>
      </c>
      <c r="L346" s="55">
        <v>2000</v>
      </c>
      <c r="M346" s="55">
        <v>300</v>
      </c>
      <c r="N346" s="55">
        <v>4600</v>
      </c>
      <c r="O346" s="55">
        <f t="shared" si="9"/>
        <v>0.87</v>
      </c>
      <c r="P346" s="55">
        <v>6</v>
      </c>
    </row>
    <row r="347" spans="1:16" ht="12.75">
      <c r="A347" s="614" t="s">
        <v>983</v>
      </c>
      <c r="B347" s="614" t="s">
        <v>982</v>
      </c>
      <c r="C347" s="617">
        <v>0.14</v>
      </c>
      <c r="D347" s="617">
        <v>0.25</v>
      </c>
      <c r="E347" s="55">
        <v>1</v>
      </c>
      <c r="F347" s="55">
        <v>1</v>
      </c>
      <c r="G347" s="55">
        <v>1</v>
      </c>
      <c r="H347" s="55">
        <v>1</v>
      </c>
      <c r="I347" s="55">
        <v>1</v>
      </c>
      <c r="J347" s="55">
        <v>1</v>
      </c>
      <c r="K347" s="55">
        <v>300</v>
      </c>
      <c r="L347" s="55">
        <v>2000</v>
      </c>
      <c r="M347" s="55">
        <v>300</v>
      </c>
      <c r="N347" s="55">
        <v>4600</v>
      </c>
      <c r="O347" s="55">
        <f t="shared" si="9"/>
        <v>0.84</v>
      </c>
      <c r="P347" s="55">
        <v>6</v>
      </c>
    </row>
    <row r="348" spans="1:16" ht="12.75">
      <c r="A348" s="614" t="s">
        <v>984</v>
      </c>
      <c r="B348" s="614" t="s">
        <v>982</v>
      </c>
      <c r="C348" s="617">
        <v>0.14</v>
      </c>
      <c r="D348" s="617">
        <v>0.25</v>
      </c>
      <c r="E348" s="55">
        <v>1</v>
      </c>
      <c r="F348" s="55">
        <v>1</v>
      </c>
      <c r="G348" s="55">
        <v>1</v>
      </c>
      <c r="H348" s="55">
        <v>1</v>
      </c>
      <c r="I348" s="55">
        <v>1</v>
      </c>
      <c r="J348" s="55">
        <v>1</v>
      </c>
      <c r="K348" s="55">
        <v>300</v>
      </c>
      <c r="L348" s="55">
        <v>2000</v>
      </c>
      <c r="M348" s="55">
        <v>300</v>
      </c>
      <c r="N348" s="55">
        <v>4600</v>
      </c>
      <c r="O348" s="55">
        <f t="shared" si="9"/>
        <v>0.84</v>
      </c>
      <c r="P348" s="55">
        <v>6</v>
      </c>
    </row>
    <row r="349" spans="1:16" ht="12.75">
      <c r="A349" s="614" t="s">
        <v>985</v>
      </c>
      <c r="B349" s="614" t="s">
        <v>982</v>
      </c>
      <c r="C349" s="617">
        <v>0.14</v>
      </c>
      <c r="D349" s="617">
        <v>0.25</v>
      </c>
      <c r="E349" s="55">
        <v>1</v>
      </c>
      <c r="F349" s="55">
        <v>1</v>
      </c>
      <c r="G349" s="55">
        <v>1</v>
      </c>
      <c r="H349" s="55">
        <v>1</v>
      </c>
      <c r="I349" s="55">
        <v>1</v>
      </c>
      <c r="J349" s="55">
        <v>1</v>
      </c>
      <c r="K349" s="55">
        <v>300</v>
      </c>
      <c r="L349" s="55">
        <v>2000</v>
      </c>
      <c r="M349" s="55">
        <v>300</v>
      </c>
      <c r="N349" s="55">
        <v>4600</v>
      </c>
      <c r="O349" s="55">
        <f t="shared" si="9"/>
        <v>0.84</v>
      </c>
      <c r="P349" s="55">
        <v>6</v>
      </c>
    </row>
    <row r="350" spans="1:16" ht="12.75">
      <c r="A350" s="614" t="s">
        <v>986</v>
      </c>
      <c r="B350" s="614" t="s">
        <v>982</v>
      </c>
      <c r="C350" s="617">
        <v>0.14</v>
      </c>
      <c r="D350" s="617">
        <v>0.25</v>
      </c>
      <c r="E350" s="55">
        <v>1</v>
      </c>
      <c r="F350" s="55">
        <v>1</v>
      </c>
      <c r="G350" s="55">
        <v>1</v>
      </c>
      <c r="H350" s="55">
        <v>1</v>
      </c>
      <c r="I350" s="55">
        <v>1</v>
      </c>
      <c r="J350" s="55">
        <v>1</v>
      </c>
      <c r="K350" s="55">
        <v>300</v>
      </c>
      <c r="L350" s="55">
        <v>2000</v>
      </c>
      <c r="M350" s="55">
        <v>300</v>
      </c>
      <c r="N350" s="55">
        <v>4600</v>
      </c>
      <c r="O350" s="55">
        <f t="shared" si="9"/>
        <v>0.84</v>
      </c>
      <c r="P350" s="55">
        <v>6</v>
      </c>
    </row>
    <row r="351" spans="1:16" ht="12.75">
      <c r="A351" s="614" t="s">
        <v>987</v>
      </c>
      <c r="B351" s="614" t="s">
        <v>982</v>
      </c>
      <c r="C351" s="617">
        <v>0.14</v>
      </c>
      <c r="D351" s="617">
        <v>0.25</v>
      </c>
      <c r="E351" s="55">
        <v>1</v>
      </c>
      <c r="F351" s="55">
        <v>1</v>
      </c>
      <c r="G351" s="55">
        <v>1</v>
      </c>
      <c r="H351" s="55">
        <v>1</v>
      </c>
      <c r="I351" s="55">
        <v>1</v>
      </c>
      <c r="J351" s="55">
        <v>1</v>
      </c>
      <c r="K351" s="55">
        <v>300</v>
      </c>
      <c r="L351" s="55">
        <v>2000</v>
      </c>
      <c r="M351" s="55">
        <v>300</v>
      </c>
      <c r="N351" s="55">
        <v>4600</v>
      </c>
      <c r="O351" s="55">
        <f t="shared" si="9"/>
        <v>0.84</v>
      </c>
      <c r="P351" s="55">
        <v>6</v>
      </c>
    </row>
    <row r="352" spans="1:16" ht="12.75">
      <c r="A352" s="614" t="s">
        <v>988</v>
      </c>
      <c r="B352" s="614" t="s">
        <v>982</v>
      </c>
      <c r="C352" s="617">
        <v>0.14</v>
      </c>
      <c r="D352" s="617">
        <v>0.25</v>
      </c>
      <c r="E352" s="55">
        <v>1</v>
      </c>
      <c r="F352" s="55">
        <v>1</v>
      </c>
      <c r="G352" s="55">
        <v>1</v>
      </c>
      <c r="H352" s="55">
        <v>1</v>
      </c>
      <c r="I352" s="55">
        <v>1</v>
      </c>
      <c r="J352" s="55">
        <v>1</v>
      </c>
      <c r="K352" s="55">
        <v>300</v>
      </c>
      <c r="L352" s="55">
        <v>2000</v>
      </c>
      <c r="M352" s="55">
        <v>300</v>
      </c>
      <c r="N352" s="55">
        <v>4600</v>
      </c>
      <c r="O352" s="55">
        <f t="shared" si="9"/>
        <v>0.84</v>
      </c>
      <c r="P352" s="55">
        <v>6</v>
      </c>
    </row>
    <row r="353" spans="1:16" ht="12.75">
      <c r="A353" s="614" t="s">
        <v>990</v>
      </c>
      <c r="B353" s="614" t="s">
        <v>989</v>
      </c>
      <c r="C353" s="617">
        <v>0.25</v>
      </c>
      <c r="D353" s="617">
        <v>0.5</v>
      </c>
      <c r="E353" s="55">
        <v>1</v>
      </c>
      <c r="F353" s="55">
        <v>1</v>
      </c>
      <c r="G353" s="55">
        <v>1</v>
      </c>
      <c r="H353" s="55">
        <v>1</v>
      </c>
      <c r="I353" s="55">
        <v>1</v>
      </c>
      <c r="J353" s="55">
        <v>1</v>
      </c>
      <c r="K353" s="55">
        <v>300</v>
      </c>
      <c r="L353" s="55">
        <v>2000</v>
      </c>
      <c r="M353" s="55">
        <v>300</v>
      </c>
      <c r="N353" s="55">
        <v>2800</v>
      </c>
      <c r="O353" s="55">
        <f t="shared" si="9"/>
        <v>1.1</v>
      </c>
      <c r="P353" s="55">
        <v>4.4</v>
      </c>
    </row>
    <row r="354" spans="1:16" ht="12.75">
      <c r="A354" s="614" t="s">
        <v>991</v>
      </c>
      <c r="B354" s="614" t="s">
        <v>989</v>
      </c>
      <c r="C354" s="617">
        <v>0.25</v>
      </c>
      <c r="D354" s="617">
        <v>0.5</v>
      </c>
      <c r="E354" s="55">
        <v>1</v>
      </c>
      <c r="F354" s="55">
        <v>1</v>
      </c>
      <c r="G354" s="55">
        <v>1</v>
      </c>
      <c r="H354" s="55">
        <v>1</v>
      </c>
      <c r="I354" s="55">
        <v>1</v>
      </c>
      <c r="J354" s="55">
        <v>1</v>
      </c>
      <c r="K354" s="55">
        <v>300</v>
      </c>
      <c r="L354" s="55">
        <v>2000</v>
      </c>
      <c r="M354" s="55">
        <v>300</v>
      </c>
      <c r="N354" s="55">
        <v>2800</v>
      </c>
      <c r="O354" s="55">
        <f t="shared" si="9"/>
        <v>1.1</v>
      </c>
      <c r="P354" s="55">
        <v>4.4</v>
      </c>
    </row>
    <row r="355" spans="1:16" ht="12.75">
      <c r="A355" s="614" t="s">
        <v>992</v>
      </c>
      <c r="B355" s="614" t="s">
        <v>989</v>
      </c>
      <c r="C355" s="617">
        <v>0.25</v>
      </c>
      <c r="D355" s="617">
        <v>0.5</v>
      </c>
      <c r="E355" s="55">
        <v>1</v>
      </c>
      <c r="F355" s="55">
        <v>1</v>
      </c>
      <c r="G355" s="55">
        <v>1</v>
      </c>
      <c r="H355" s="55">
        <v>1</v>
      </c>
      <c r="I355" s="55">
        <v>1</v>
      </c>
      <c r="J355" s="55">
        <v>1</v>
      </c>
      <c r="K355" s="55">
        <v>300</v>
      </c>
      <c r="L355" s="55">
        <v>2000</v>
      </c>
      <c r="M355" s="55">
        <v>300</v>
      </c>
      <c r="N355" s="55">
        <v>2800</v>
      </c>
      <c r="O355" s="55">
        <f t="shared" si="9"/>
        <v>1.1</v>
      </c>
      <c r="P355" s="55">
        <v>4.4</v>
      </c>
    </row>
    <row r="356" spans="1:16" ht="12.75">
      <c r="A356" s="614" t="s">
        <v>994</v>
      </c>
      <c r="B356" s="614" t="s">
        <v>993</v>
      </c>
      <c r="C356" s="617">
        <v>0.075</v>
      </c>
      <c r="D356" s="617">
        <v>0.29</v>
      </c>
      <c r="E356" s="55">
        <v>1</v>
      </c>
      <c r="F356" s="55">
        <v>1</v>
      </c>
      <c r="G356" s="55">
        <v>1</v>
      </c>
      <c r="H356" s="55">
        <v>1</v>
      </c>
      <c r="I356" s="55">
        <v>1</v>
      </c>
      <c r="J356" s="55">
        <v>1</v>
      </c>
      <c r="K356" s="55">
        <v>300</v>
      </c>
      <c r="L356" s="55">
        <v>2000</v>
      </c>
      <c r="M356" s="55">
        <v>300</v>
      </c>
      <c r="N356" s="55">
        <v>4600</v>
      </c>
      <c r="O356" s="55">
        <f t="shared" si="9"/>
        <v>0.45</v>
      </c>
      <c r="P356" s="55">
        <v>6</v>
      </c>
    </row>
    <row r="357" spans="1:16" ht="12.75">
      <c r="A357" s="614" t="s">
        <v>996</v>
      </c>
      <c r="B357" s="614" t="s">
        <v>993</v>
      </c>
      <c r="C357" s="617">
        <v>0.075</v>
      </c>
      <c r="D357" s="617">
        <v>0.29</v>
      </c>
      <c r="E357" s="55">
        <v>1</v>
      </c>
      <c r="F357" s="55">
        <v>1</v>
      </c>
      <c r="G357" s="55">
        <v>1</v>
      </c>
      <c r="H357" s="55">
        <v>1</v>
      </c>
      <c r="I357" s="55">
        <v>1</v>
      </c>
      <c r="J357" s="55">
        <v>1</v>
      </c>
      <c r="K357" s="55">
        <v>300</v>
      </c>
      <c r="L357" s="55">
        <v>2000</v>
      </c>
      <c r="M357" s="55">
        <v>300</v>
      </c>
      <c r="N357" s="55">
        <v>4600</v>
      </c>
      <c r="O357" s="55">
        <f t="shared" si="9"/>
        <v>0.45</v>
      </c>
      <c r="P357" s="55">
        <v>6</v>
      </c>
    </row>
    <row r="358" spans="1:16" ht="12.75">
      <c r="A358" s="614" t="s">
        <v>997</v>
      </c>
      <c r="B358" s="614" t="s">
        <v>993</v>
      </c>
      <c r="C358" s="617">
        <v>0.075</v>
      </c>
      <c r="D358" s="617">
        <v>0.29</v>
      </c>
      <c r="E358" s="55">
        <v>1</v>
      </c>
      <c r="F358" s="55">
        <v>1</v>
      </c>
      <c r="G358" s="55">
        <v>1</v>
      </c>
      <c r="H358" s="55">
        <v>1</v>
      </c>
      <c r="I358" s="55">
        <v>1</v>
      </c>
      <c r="J358" s="55">
        <v>1</v>
      </c>
      <c r="K358" s="55">
        <v>300</v>
      </c>
      <c r="L358" s="55">
        <v>2000</v>
      </c>
      <c r="M358" s="55">
        <v>300</v>
      </c>
      <c r="N358" s="55">
        <v>4600</v>
      </c>
      <c r="O358" s="55">
        <f t="shared" si="9"/>
        <v>0.45</v>
      </c>
      <c r="P358" s="55">
        <v>6</v>
      </c>
    </row>
    <row r="359" spans="1:16" ht="12.75">
      <c r="A359" s="614" t="s">
        <v>998</v>
      </c>
      <c r="B359" s="614" t="s">
        <v>993</v>
      </c>
      <c r="C359" s="617">
        <v>0.075</v>
      </c>
      <c r="D359" s="617">
        <v>0.29</v>
      </c>
      <c r="E359" s="55">
        <v>1</v>
      </c>
      <c r="F359" s="55">
        <v>1</v>
      </c>
      <c r="G359" s="55">
        <v>1</v>
      </c>
      <c r="H359" s="55">
        <v>1</v>
      </c>
      <c r="I359" s="55">
        <v>1</v>
      </c>
      <c r="J359" s="55">
        <v>1</v>
      </c>
      <c r="K359" s="55">
        <v>300</v>
      </c>
      <c r="L359" s="55">
        <v>2000</v>
      </c>
      <c r="M359" s="55">
        <v>300</v>
      </c>
      <c r="N359" s="55">
        <v>4600</v>
      </c>
      <c r="O359" s="55">
        <f t="shared" si="9"/>
        <v>0.45</v>
      </c>
      <c r="P359" s="55">
        <v>6</v>
      </c>
    </row>
    <row r="360" spans="1:16" ht="12.75">
      <c r="A360" s="614" t="s">
        <v>999</v>
      </c>
      <c r="B360" s="614" t="s">
        <v>993</v>
      </c>
      <c r="C360" s="617">
        <v>0.075</v>
      </c>
      <c r="D360" s="617">
        <v>0.29</v>
      </c>
      <c r="E360" s="55">
        <v>1</v>
      </c>
      <c r="F360" s="55">
        <v>1</v>
      </c>
      <c r="G360" s="55">
        <v>1</v>
      </c>
      <c r="H360" s="55">
        <v>1</v>
      </c>
      <c r="I360" s="55">
        <v>1</v>
      </c>
      <c r="J360" s="55">
        <v>1</v>
      </c>
      <c r="K360" s="55">
        <v>300</v>
      </c>
      <c r="L360" s="55">
        <v>2000</v>
      </c>
      <c r="M360" s="55">
        <v>300</v>
      </c>
      <c r="N360" s="55">
        <v>4600</v>
      </c>
      <c r="O360" s="55">
        <f t="shared" si="9"/>
        <v>0.45</v>
      </c>
      <c r="P360" s="55">
        <v>6</v>
      </c>
    </row>
    <row r="361" spans="1:16" ht="12.75">
      <c r="A361" s="614" t="s">
        <v>1075</v>
      </c>
      <c r="B361" s="614" t="s">
        <v>1074</v>
      </c>
      <c r="C361" s="617">
        <v>0.34</v>
      </c>
      <c r="D361" s="617">
        <v>0.4</v>
      </c>
      <c r="E361" s="55">
        <v>1</v>
      </c>
      <c r="F361" s="55">
        <v>1</v>
      </c>
      <c r="G361" s="55">
        <v>1</v>
      </c>
      <c r="H361" s="55">
        <v>1</v>
      </c>
      <c r="I361" s="55">
        <v>1</v>
      </c>
      <c r="J361" s="55">
        <v>1</v>
      </c>
      <c r="K361" s="55">
        <v>300</v>
      </c>
      <c r="L361" s="55">
        <v>2000</v>
      </c>
      <c r="M361" s="55">
        <v>300</v>
      </c>
      <c r="N361" s="55">
        <v>3600</v>
      </c>
      <c r="O361" s="55">
        <f t="shared" si="9"/>
        <v>1.09</v>
      </c>
      <c r="P361" s="55">
        <v>3.2</v>
      </c>
    </row>
    <row r="362" spans="1:16" ht="12.75">
      <c r="A362" s="614" t="s">
        <v>1076</v>
      </c>
      <c r="B362" s="614" t="s">
        <v>1074</v>
      </c>
      <c r="C362" s="617">
        <v>0.34</v>
      </c>
      <c r="D362" s="617">
        <v>0.4</v>
      </c>
      <c r="E362" s="55">
        <v>1</v>
      </c>
      <c r="F362" s="55">
        <v>1</v>
      </c>
      <c r="G362" s="55">
        <v>1</v>
      </c>
      <c r="H362" s="55">
        <v>1</v>
      </c>
      <c r="I362" s="55">
        <v>1</v>
      </c>
      <c r="J362" s="55">
        <v>1</v>
      </c>
      <c r="K362" s="55">
        <v>300</v>
      </c>
      <c r="L362" s="55">
        <v>2000</v>
      </c>
      <c r="M362" s="55">
        <v>300</v>
      </c>
      <c r="N362" s="55">
        <v>3600</v>
      </c>
      <c r="O362" s="55">
        <f t="shared" si="9"/>
        <v>1.09</v>
      </c>
      <c r="P362" s="55">
        <v>3.2</v>
      </c>
    </row>
    <row r="363" spans="1:16" ht="12.75">
      <c r="A363" s="614" t="s">
        <v>1001</v>
      </c>
      <c r="B363" s="614" t="s">
        <v>1000</v>
      </c>
      <c r="C363" s="617">
        <v>0.1</v>
      </c>
      <c r="D363" s="617">
        <v>0.3</v>
      </c>
      <c r="E363" s="55">
        <v>1</v>
      </c>
      <c r="F363" s="55">
        <v>1</v>
      </c>
      <c r="G363" s="55">
        <v>1</v>
      </c>
      <c r="H363" s="55">
        <v>1</v>
      </c>
      <c r="I363" s="55">
        <v>1</v>
      </c>
      <c r="J363" s="55">
        <v>1</v>
      </c>
      <c r="K363" s="55">
        <v>300</v>
      </c>
      <c r="L363" s="55">
        <v>2000</v>
      </c>
      <c r="M363" s="55">
        <v>300</v>
      </c>
      <c r="N363" s="55">
        <v>4600</v>
      </c>
      <c r="O363" s="55">
        <f t="shared" si="9"/>
        <v>0.6</v>
      </c>
      <c r="P363" s="55">
        <v>6</v>
      </c>
    </row>
    <row r="364" spans="1:16" ht="12.75">
      <c r="A364" s="614" t="s">
        <v>1004</v>
      </c>
      <c r="B364" s="614" t="s">
        <v>1000</v>
      </c>
      <c r="C364" s="617">
        <v>0.1</v>
      </c>
      <c r="D364" s="617">
        <v>0.3</v>
      </c>
      <c r="E364" s="55">
        <v>1</v>
      </c>
      <c r="F364" s="55">
        <v>1</v>
      </c>
      <c r="G364" s="55">
        <v>1</v>
      </c>
      <c r="H364" s="55">
        <v>1</v>
      </c>
      <c r="I364" s="55">
        <v>1</v>
      </c>
      <c r="J364" s="55">
        <v>1</v>
      </c>
      <c r="K364" s="55">
        <v>300</v>
      </c>
      <c r="L364" s="55">
        <v>2000</v>
      </c>
      <c r="M364" s="55">
        <v>300</v>
      </c>
      <c r="N364" s="55">
        <v>4600</v>
      </c>
      <c r="O364" s="55">
        <f t="shared" si="9"/>
        <v>0.6</v>
      </c>
      <c r="P364" s="55">
        <v>6</v>
      </c>
    </row>
    <row r="365" spans="1:16" ht="12.75">
      <c r="A365" s="614" t="s">
        <v>1005</v>
      </c>
      <c r="B365" s="614" t="s">
        <v>1000</v>
      </c>
      <c r="C365" s="617">
        <v>0.1</v>
      </c>
      <c r="D365" s="617">
        <v>0.3</v>
      </c>
      <c r="E365" s="55">
        <v>1</v>
      </c>
      <c r="F365" s="55">
        <v>1</v>
      </c>
      <c r="G365" s="55">
        <v>1</v>
      </c>
      <c r="H365" s="55">
        <v>1</v>
      </c>
      <c r="I365" s="55">
        <v>1</v>
      </c>
      <c r="J365" s="55">
        <v>1</v>
      </c>
      <c r="K365" s="55">
        <v>300</v>
      </c>
      <c r="L365" s="55">
        <v>2000</v>
      </c>
      <c r="M365" s="55">
        <v>300</v>
      </c>
      <c r="N365" s="55">
        <v>4600</v>
      </c>
      <c r="O365" s="55">
        <f t="shared" si="9"/>
        <v>0.6</v>
      </c>
      <c r="P365" s="55">
        <v>6</v>
      </c>
    </row>
    <row r="366" spans="1:16" ht="12.75">
      <c r="A366" s="614" t="s">
        <v>1006</v>
      </c>
      <c r="B366" s="614" t="s">
        <v>1000</v>
      </c>
      <c r="C366" s="617">
        <v>0.1</v>
      </c>
      <c r="D366" s="617">
        <v>0.3</v>
      </c>
      <c r="E366" s="55">
        <v>1</v>
      </c>
      <c r="F366" s="55">
        <v>1</v>
      </c>
      <c r="G366" s="55">
        <v>1</v>
      </c>
      <c r="H366" s="55">
        <v>1</v>
      </c>
      <c r="I366" s="55">
        <v>1</v>
      </c>
      <c r="J366" s="55">
        <v>1</v>
      </c>
      <c r="K366" s="55">
        <v>300</v>
      </c>
      <c r="L366" s="55">
        <v>2000</v>
      </c>
      <c r="M366" s="55">
        <v>300</v>
      </c>
      <c r="N366" s="55">
        <v>4600</v>
      </c>
      <c r="O366" s="55">
        <f t="shared" si="9"/>
        <v>0.6</v>
      </c>
      <c r="P366" s="55">
        <v>6</v>
      </c>
    </row>
    <row r="367" spans="1:16" ht="12.75">
      <c r="A367" s="614" t="s">
        <v>1008</v>
      </c>
      <c r="B367" s="614" t="s">
        <v>1007</v>
      </c>
      <c r="C367" s="617">
        <v>0.12</v>
      </c>
      <c r="D367" s="617">
        <v>0.22</v>
      </c>
      <c r="E367" s="55">
        <v>1</v>
      </c>
      <c r="F367" s="55">
        <v>1</v>
      </c>
      <c r="G367" s="55">
        <v>1</v>
      </c>
      <c r="H367" s="55">
        <v>1</v>
      </c>
      <c r="I367" s="55">
        <v>1</v>
      </c>
      <c r="J367" s="55">
        <v>1</v>
      </c>
      <c r="K367" s="55">
        <v>300</v>
      </c>
      <c r="L367" s="55">
        <v>2000</v>
      </c>
      <c r="M367" s="55">
        <v>300</v>
      </c>
      <c r="N367" s="55">
        <v>4600</v>
      </c>
      <c r="O367" s="55">
        <f t="shared" si="9"/>
        <v>0.72</v>
      </c>
      <c r="P367" s="55">
        <v>6</v>
      </c>
    </row>
    <row r="368" spans="1:16" ht="12.75">
      <c r="A368" s="614" t="s">
        <v>1010</v>
      </c>
      <c r="B368" s="614" t="s">
        <v>1007</v>
      </c>
      <c r="C368" s="617">
        <v>0.12</v>
      </c>
      <c r="D368" s="617">
        <v>0.22</v>
      </c>
      <c r="E368" s="55">
        <v>1</v>
      </c>
      <c r="F368" s="55">
        <v>1</v>
      </c>
      <c r="G368" s="55">
        <v>1</v>
      </c>
      <c r="H368" s="55">
        <v>1</v>
      </c>
      <c r="I368" s="55">
        <v>1</v>
      </c>
      <c r="J368" s="55">
        <v>1</v>
      </c>
      <c r="K368" s="55">
        <v>300</v>
      </c>
      <c r="L368" s="55">
        <v>2000</v>
      </c>
      <c r="M368" s="55">
        <v>300</v>
      </c>
      <c r="N368" s="55">
        <v>4600</v>
      </c>
      <c r="O368" s="55">
        <f t="shared" si="9"/>
        <v>0.72</v>
      </c>
      <c r="P368" s="55">
        <v>6</v>
      </c>
    </row>
    <row r="369" spans="1:16" ht="12.75">
      <c r="A369" s="614" t="s">
        <v>1011</v>
      </c>
      <c r="B369" s="614" t="s">
        <v>1007</v>
      </c>
      <c r="C369" s="617">
        <v>0.12</v>
      </c>
      <c r="D369" s="617">
        <v>0.22</v>
      </c>
      <c r="E369" s="55">
        <v>1</v>
      </c>
      <c r="F369" s="55">
        <v>1</v>
      </c>
      <c r="G369" s="55">
        <v>1</v>
      </c>
      <c r="H369" s="55">
        <v>1</v>
      </c>
      <c r="I369" s="55">
        <v>1</v>
      </c>
      <c r="J369" s="55">
        <v>1</v>
      </c>
      <c r="K369" s="55">
        <v>300</v>
      </c>
      <c r="L369" s="55">
        <v>2000</v>
      </c>
      <c r="M369" s="55">
        <v>300</v>
      </c>
      <c r="N369" s="55">
        <v>4600</v>
      </c>
      <c r="O369" s="55">
        <f t="shared" si="9"/>
        <v>0.72</v>
      </c>
      <c r="P369" s="55">
        <v>6</v>
      </c>
    </row>
    <row r="370" spans="1:16" ht="12.75">
      <c r="A370" s="614" t="s">
        <v>1012</v>
      </c>
      <c r="B370" s="614" t="s">
        <v>1007</v>
      </c>
      <c r="C370" s="617">
        <v>0.12</v>
      </c>
      <c r="D370" s="617">
        <v>0.22</v>
      </c>
      <c r="E370" s="55">
        <v>1</v>
      </c>
      <c r="F370" s="55">
        <v>1</v>
      </c>
      <c r="G370" s="55">
        <v>1</v>
      </c>
      <c r="H370" s="55">
        <v>1</v>
      </c>
      <c r="I370" s="55">
        <v>1</v>
      </c>
      <c r="J370" s="55">
        <v>1</v>
      </c>
      <c r="K370" s="55">
        <v>300</v>
      </c>
      <c r="L370" s="55">
        <v>2000</v>
      </c>
      <c r="M370" s="55">
        <v>300</v>
      </c>
      <c r="N370" s="55">
        <v>4600</v>
      </c>
      <c r="O370" s="55">
        <f t="shared" si="9"/>
        <v>0.72</v>
      </c>
      <c r="P370" s="55">
        <v>6</v>
      </c>
    </row>
    <row r="371" spans="1:16" ht="12.75">
      <c r="A371" s="614" t="s">
        <v>1013</v>
      </c>
      <c r="B371" s="614" t="s">
        <v>1007</v>
      </c>
      <c r="C371" s="617">
        <v>0.12</v>
      </c>
      <c r="D371" s="617">
        <v>0.22</v>
      </c>
      <c r="E371" s="55">
        <v>1</v>
      </c>
      <c r="F371" s="55">
        <v>1</v>
      </c>
      <c r="G371" s="55">
        <v>1</v>
      </c>
      <c r="H371" s="55">
        <v>1</v>
      </c>
      <c r="I371" s="55">
        <v>1</v>
      </c>
      <c r="J371" s="55">
        <v>1</v>
      </c>
      <c r="K371" s="55">
        <v>300</v>
      </c>
      <c r="L371" s="55">
        <v>2000</v>
      </c>
      <c r="M371" s="55">
        <v>300</v>
      </c>
      <c r="N371" s="55">
        <v>4600</v>
      </c>
      <c r="O371" s="55">
        <f t="shared" si="9"/>
        <v>0.72</v>
      </c>
      <c r="P371" s="55">
        <v>6</v>
      </c>
    </row>
    <row r="372" spans="1:16" ht="12.75">
      <c r="A372" s="614" t="s">
        <v>1015</v>
      </c>
      <c r="B372" s="614" t="s">
        <v>1014</v>
      </c>
      <c r="C372" s="617">
        <v>0.34</v>
      </c>
      <c r="D372" s="617">
        <v>0.4</v>
      </c>
      <c r="E372" s="55">
        <v>1</v>
      </c>
      <c r="F372" s="55">
        <v>1</v>
      </c>
      <c r="G372" s="55">
        <v>1</v>
      </c>
      <c r="H372" s="55">
        <v>1</v>
      </c>
      <c r="I372" s="55">
        <v>1</v>
      </c>
      <c r="J372" s="55">
        <v>1</v>
      </c>
      <c r="K372" s="55">
        <v>300</v>
      </c>
      <c r="L372" s="55">
        <v>2000</v>
      </c>
      <c r="M372" s="55">
        <v>300</v>
      </c>
      <c r="N372" s="55">
        <v>2800</v>
      </c>
      <c r="O372" s="55">
        <f t="shared" si="9"/>
        <v>1.09</v>
      </c>
      <c r="P372" s="55">
        <v>3.2</v>
      </c>
    </row>
    <row r="373" spans="1:16" ht="12.75">
      <c r="A373" s="614" t="s">
        <v>1017</v>
      </c>
      <c r="B373" s="614" t="s">
        <v>1014</v>
      </c>
      <c r="C373" s="617">
        <v>0.34</v>
      </c>
      <c r="D373" s="617">
        <v>0.4</v>
      </c>
      <c r="E373" s="55">
        <v>1</v>
      </c>
      <c r="F373" s="55">
        <v>1</v>
      </c>
      <c r="G373" s="55">
        <v>1</v>
      </c>
      <c r="H373" s="55">
        <v>1</v>
      </c>
      <c r="I373" s="55">
        <v>1</v>
      </c>
      <c r="J373" s="55">
        <v>1</v>
      </c>
      <c r="K373" s="55">
        <v>300</v>
      </c>
      <c r="L373" s="55">
        <v>2000</v>
      </c>
      <c r="M373" s="55">
        <v>300</v>
      </c>
      <c r="N373" s="55">
        <v>2800</v>
      </c>
      <c r="O373" s="55">
        <f t="shared" si="9"/>
        <v>1.09</v>
      </c>
      <c r="P373" s="55">
        <v>3.2</v>
      </c>
    </row>
  </sheetData>
  <sheetProtection password="DB33" sheet="1"/>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P342"/>
  <sheetViews>
    <sheetView showGridLines="0" zoomScale="90" zoomScaleNormal="90" zoomScalePageLayoutView="0" workbookViewId="0" topLeftCell="N1">
      <pane ySplit="2" topLeftCell="A31" activePane="bottomLeft" state="frozen"/>
      <selection pane="topLeft" activeCell="A1" sqref="A1"/>
      <selection pane="bottomLeft" activeCell="AE229" sqref="AE229"/>
    </sheetView>
  </sheetViews>
  <sheetFormatPr defaultColWidth="9.140625" defaultRowHeight="12.75"/>
  <cols>
    <col min="1" max="1" width="16.7109375" style="48" bestFit="1" customWidth="1"/>
    <col min="2" max="2" width="36.00390625" style="48" bestFit="1" customWidth="1"/>
    <col min="3" max="3" width="12.421875" style="48" bestFit="1" customWidth="1"/>
    <col min="4" max="4" width="12.421875" style="48" customWidth="1"/>
    <col min="5" max="5" width="5.421875" style="48" bestFit="1" customWidth="1"/>
    <col min="6" max="6" width="6.140625" style="48" bestFit="1" customWidth="1"/>
    <col min="7" max="7" width="5.57421875" style="48" customWidth="1"/>
    <col min="8" max="8" width="15.00390625" style="48" customWidth="1"/>
    <col min="9" max="9" width="36.00390625" style="48" bestFit="1" customWidth="1"/>
    <col min="10" max="10" width="6.140625" style="48" customWidth="1"/>
    <col min="11" max="11" width="15.00390625" style="48" bestFit="1" customWidth="1"/>
    <col min="12" max="12" width="36.140625" style="48" customWidth="1"/>
    <col min="13" max="13" width="7.8515625" style="48" customWidth="1"/>
    <col min="14" max="14" width="15.28125" style="48" bestFit="1" customWidth="1"/>
    <col min="15" max="15" width="37.7109375" style="48" bestFit="1" customWidth="1"/>
    <col min="16" max="16" width="5.57421875" style="48" customWidth="1"/>
    <col min="17" max="17" width="14.57421875" style="48" customWidth="1"/>
    <col min="18" max="18" width="37.7109375" style="48" customWidth="1"/>
    <col min="19" max="19" width="8.28125" style="48" customWidth="1"/>
    <col min="20" max="20" width="14.28125" style="48" customWidth="1"/>
    <col min="21" max="21" width="29.28125" style="48" customWidth="1"/>
    <col min="22" max="22" width="6.140625" style="48" customWidth="1"/>
    <col min="23" max="23" width="12.140625" style="49" customWidth="1"/>
    <col min="24" max="26" width="18.00390625" style="49" customWidth="1"/>
    <col min="27" max="28" width="14.28125" style="48" bestFit="1" customWidth="1"/>
    <col min="29" max="29" width="18.7109375" style="48" customWidth="1"/>
    <col min="30" max="30" width="15.00390625" style="48" customWidth="1"/>
    <col min="31" max="31" width="36.00390625" style="48" bestFit="1" customWidth="1"/>
    <col min="32" max="32" width="6.140625" style="48" customWidth="1"/>
    <col min="33" max="33" width="15.00390625" style="48" bestFit="1" customWidth="1"/>
    <col min="34" max="34" width="36.140625" style="48" customWidth="1"/>
    <col min="35" max="16384" width="9.140625" style="48" customWidth="1"/>
  </cols>
  <sheetData>
    <row r="1" spans="23:29" ht="12.75">
      <c r="W1" s="63"/>
      <c r="X1" s="63"/>
      <c r="Y1" s="89"/>
      <c r="Z1" s="63"/>
      <c r="AA1" s="67"/>
      <c r="AB1" s="67"/>
      <c r="AC1" s="235"/>
    </row>
    <row r="2" spans="1:34" s="53" customFormat="1" ht="18" customHeight="1">
      <c r="A2" s="64" t="s">
        <v>346</v>
      </c>
      <c r="B2" s="65" t="s">
        <v>362</v>
      </c>
      <c r="C2" s="65" t="s">
        <v>342</v>
      </c>
      <c r="D2" s="68" t="s">
        <v>607</v>
      </c>
      <c r="E2" s="68" t="s">
        <v>610</v>
      </c>
      <c r="F2" s="68" t="s">
        <v>611</v>
      </c>
      <c r="G2" s="52"/>
      <c r="H2" s="52" t="s">
        <v>637</v>
      </c>
      <c r="I2" s="52" t="s">
        <v>638</v>
      </c>
      <c r="J2" s="52"/>
      <c r="K2" s="52" t="s">
        <v>361</v>
      </c>
      <c r="L2" s="52" t="s">
        <v>363</v>
      </c>
      <c r="M2" s="52"/>
      <c r="N2" s="51" t="s">
        <v>360</v>
      </c>
      <c r="O2" s="51" t="s">
        <v>364</v>
      </c>
      <c r="P2" s="51"/>
      <c r="Q2" s="51" t="s">
        <v>359</v>
      </c>
      <c r="R2" s="51" t="s">
        <v>365</v>
      </c>
      <c r="S2" s="51"/>
      <c r="T2" s="51" t="s">
        <v>358</v>
      </c>
      <c r="U2" s="51" t="s">
        <v>356</v>
      </c>
      <c r="W2" s="90"/>
      <c r="X2" s="90"/>
      <c r="Y2" s="90"/>
      <c r="Z2" s="90"/>
      <c r="AA2" s="90"/>
      <c r="AB2" s="90"/>
      <c r="AC2" s="236"/>
      <c r="AD2" s="52" t="s">
        <v>787</v>
      </c>
      <c r="AE2" s="52" t="s">
        <v>788</v>
      </c>
      <c r="AF2" s="52"/>
      <c r="AG2" s="52" t="s">
        <v>789</v>
      </c>
      <c r="AH2" s="52" t="s">
        <v>790</v>
      </c>
    </row>
    <row r="3" spans="1:34" ht="12.75">
      <c r="A3" s="48" t="s">
        <v>59</v>
      </c>
      <c r="B3" s="48" t="s">
        <v>530</v>
      </c>
      <c r="C3" s="48">
        <v>0.21</v>
      </c>
      <c r="D3" s="48">
        <v>0.3</v>
      </c>
      <c r="H3" s="48" t="s">
        <v>59</v>
      </c>
      <c r="I3" s="48" t="s">
        <v>530</v>
      </c>
      <c r="K3" s="48" t="s">
        <v>59</v>
      </c>
      <c r="L3" s="48" t="s">
        <v>530</v>
      </c>
      <c r="N3" s="55" t="s">
        <v>160</v>
      </c>
      <c r="O3" s="55" t="s">
        <v>253</v>
      </c>
      <c r="P3" s="55"/>
      <c r="Q3" s="55" t="s">
        <v>154</v>
      </c>
      <c r="R3" s="55" t="s">
        <v>262</v>
      </c>
      <c r="S3" s="55"/>
      <c r="T3" s="55" t="s">
        <v>570</v>
      </c>
      <c r="U3" s="55" t="s">
        <v>569</v>
      </c>
      <c r="W3" s="66"/>
      <c r="X3" s="66"/>
      <c r="Y3" s="67"/>
      <c r="Z3" s="67"/>
      <c r="AA3" s="234"/>
      <c r="AB3" s="67"/>
      <c r="AC3" s="237"/>
      <c r="AD3" s="48" t="s">
        <v>59</v>
      </c>
      <c r="AE3" s="48" t="s">
        <v>530</v>
      </c>
      <c r="AG3" s="48" t="s">
        <v>59</v>
      </c>
      <c r="AH3" s="48" t="s">
        <v>530</v>
      </c>
    </row>
    <row r="4" spans="1:34" ht="12.75">
      <c r="A4" s="48" t="s">
        <v>60</v>
      </c>
      <c r="B4" s="48" t="s">
        <v>531</v>
      </c>
      <c r="C4" s="48">
        <v>0.21</v>
      </c>
      <c r="D4" s="48">
        <v>0.3</v>
      </c>
      <c r="H4" s="48" t="s">
        <v>60</v>
      </c>
      <c r="I4" s="48" t="s">
        <v>531</v>
      </c>
      <c r="K4" s="48" t="s">
        <v>60</v>
      </c>
      <c r="L4" s="48" t="s">
        <v>531</v>
      </c>
      <c r="N4" s="55" t="s">
        <v>161</v>
      </c>
      <c r="O4" s="55" t="s">
        <v>254</v>
      </c>
      <c r="P4" s="55"/>
      <c r="Q4" s="55" t="s">
        <v>155</v>
      </c>
      <c r="R4" s="55" t="s">
        <v>263</v>
      </c>
      <c r="S4" s="55"/>
      <c r="T4" s="55" t="s">
        <v>572</v>
      </c>
      <c r="U4" s="55" t="s">
        <v>571</v>
      </c>
      <c r="W4" s="66"/>
      <c r="X4" s="66"/>
      <c r="Y4" s="67"/>
      <c r="Z4" s="67"/>
      <c r="AA4" s="234"/>
      <c r="AB4" s="67"/>
      <c r="AC4" s="237"/>
      <c r="AD4" s="48" t="s">
        <v>60</v>
      </c>
      <c r="AE4" s="48" t="s">
        <v>531</v>
      </c>
      <c r="AG4" s="48" t="s">
        <v>60</v>
      </c>
      <c r="AH4" s="48" t="s">
        <v>531</v>
      </c>
    </row>
    <row r="5" spans="1:34" ht="12.75">
      <c r="A5" s="48" t="s">
        <v>65</v>
      </c>
      <c r="B5" s="48" t="s">
        <v>534</v>
      </c>
      <c r="C5" s="48">
        <v>0.21</v>
      </c>
      <c r="D5" s="48">
        <v>0.3</v>
      </c>
      <c r="H5" s="48" t="s">
        <v>65</v>
      </c>
      <c r="I5" s="48" t="s">
        <v>534</v>
      </c>
      <c r="K5" s="48" t="s">
        <v>65</v>
      </c>
      <c r="L5" s="48" t="s">
        <v>534</v>
      </c>
      <c r="N5" s="55" t="s">
        <v>162</v>
      </c>
      <c r="O5" s="55" t="s">
        <v>255</v>
      </c>
      <c r="P5" s="55"/>
      <c r="Q5" s="55" t="s">
        <v>156</v>
      </c>
      <c r="R5" s="55" t="s">
        <v>264</v>
      </c>
      <c r="S5" s="55"/>
      <c r="T5" s="253" t="s">
        <v>733</v>
      </c>
      <c r="U5" s="253" t="s">
        <v>734</v>
      </c>
      <c r="W5" s="66"/>
      <c r="X5" s="66"/>
      <c r="Y5" s="67"/>
      <c r="Z5" s="67"/>
      <c r="AA5" s="67"/>
      <c r="AB5" s="67"/>
      <c r="AC5" s="237"/>
      <c r="AD5" s="48" t="s">
        <v>65</v>
      </c>
      <c r="AE5" s="48" t="s">
        <v>534</v>
      </c>
      <c r="AG5" s="48" t="s">
        <v>65</v>
      </c>
      <c r="AH5" s="48" t="s">
        <v>534</v>
      </c>
    </row>
    <row r="6" spans="1:34" ht="12.75">
      <c r="A6" s="48" t="s">
        <v>66</v>
      </c>
      <c r="B6" s="48" t="s">
        <v>533</v>
      </c>
      <c r="C6" s="48">
        <v>0.21</v>
      </c>
      <c r="D6" s="48">
        <v>0.3</v>
      </c>
      <c r="H6" s="48" t="s">
        <v>66</v>
      </c>
      <c r="I6" s="48" t="s">
        <v>533</v>
      </c>
      <c r="K6" s="48" t="s">
        <v>66</v>
      </c>
      <c r="L6" s="48" t="s">
        <v>533</v>
      </c>
      <c r="N6" s="55" t="s">
        <v>163</v>
      </c>
      <c r="O6" s="55" t="s">
        <v>256</v>
      </c>
      <c r="P6" s="55"/>
      <c r="Q6" s="55" t="s">
        <v>157</v>
      </c>
      <c r="R6" s="55" t="s">
        <v>265</v>
      </c>
      <c r="S6" s="55"/>
      <c r="T6" s="253" t="s">
        <v>735</v>
      </c>
      <c r="U6" s="253" t="s">
        <v>736</v>
      </c>
      <c r="W6" s="66"/>
      <c r="X6" s="66"/>
      <c r="Y6" s="67"/>
      <c r="Z6" s="67"/>
      <c r="AA6" s="95"/>
      <c r="AB6" s="95"/>
      <c r="AD6" s="48" t="s">
        <v>66</v>
      </c>
      <c r="AE6" s="48" t="s">
        <v>533</v>
      </c>
      <c r="AG6" s="48" t="s">
        <v>66</v>
      </c>
      <c r="AH6" s="48" t="s">
        <v>533</v>
      </c>
    </row>
    <row r="7" spans="1:34" ht="12.75">
      <c r="A7" s="48" t="s">
        <v>552</v>
      </c>
      <c r="B7" s="48" t="s">
        <v>551</v>
      </c>
      <c r="C7" s="48">
        <v>0.21</v>
      </c>
      <c r="D7" s="48">
        <v>0.3</v>
      </c>
      <c r="H7" s="48" t="s">
        <v>552</v>
      </c>
      <c r="I7" s="48" t="s">
        <v>551</v>
      </c>
      <c r="K7" s="48" t="s">
        <v>552</v>
      </c>
      <c r="L7" s="48" t="s">
        <v>551</v>
      </c>
      <c r="N7" s="55" t="s">
        <v>164</v>
      </c>
      <c r="O7" s="55" t="s">
        <v>257</v>
      </c>
      <c r="P7" s="55"/>
      <c r="Q7" s="55" t="s">
        <v>158</v>
      </c>
      <c r="R7" s="55" t="s">
        <v>266</v>
      </c>
      <c r="S7" s="55"/>
      <c r="T7" s="253" t="s">
        <v>737</v>
      </c>
      <c r="U7" s="253" t="s">
        <v>738</v>
      </c>
      <c r="W7" s="66"/>
      <c r="X7" s="66"/>
      <c r="Y7" s="67"/>
      <c r="Z7" s="67"/>
      <c r="AA7" s="95"/>
      <c r="AB7" s="95"/>
      <c r="AD7" s="48" t="s">
        <v>552</v>
      </c>
      <c r="AE7" s="48" t="s">
        <v>551</v>
      </c>
      <c r="AG7" s="48" t="s">
        <v>552</v>
      </c>
      <c r="AH7" s="48" t="s">
        <v>551</v>
      </c>
    </row>
    <row r="8" spans="1:34" ht="12.75">
      <c r="A8" s="48" t="s">
        <v>71</v>
      </c>
      <c r="B8" s="48" t="s">
        <v>542</v>
      </c>
      <c r="C8" s="48">
        <v>0.21</v>
      </c>
      <c r="D8" s="48">
        <v>0.3</v>
      </c>
      <c r="H8" s="48" t="s">
        <v>71</v>
      </c>
      <c r="I8" s="48" t="s">
        <v>542</v>
      </c>
      <c r="K8" s="48" t="s">
        <v>71</v>
      </c>
      <c r="L8" s="48" t="s">
        <v>542</v>
      </c>
      <c r="N8" s="48" t="s">
        <v>1066</v>
      </c>
      <c r="O8" s="55" t="s">
        <v>241</v>
      </c>
      <c r="P8" s="55"/>
      <c r="Q8" s="55" t="s">
        <v>159</v>
      </c>
      <c r="R8" s="55" t="s">
        <v>267</v>
      </c>
      <c r="S8" s="55"/>
      <c r="T8" s="253" t="s">
        <v>739</v>
      </c>
      <c r="U8" s="253" t="s">
        <v>740</v>
      </c>
      <c r="W8" s="66"/>
      <c r="X8" s="66"/>
      <c r="Y8" s="67"/>
      <c r="Z8" s="67"/>
      <c r="AD8" s="48" t="s">
        <v>71</v>
      </c>
      <c r="AE8" s="48" t="s">
        <v>542</v>
      </c>
      <c r="AG8" s="48" t="s">
        <v>71</v>
      </c>
      <c r="AH8" s="48" t="s">
        <v>542</v>
      </c>
    </row>
    <row r="9" spans="1:34" ht="12.75">
      <c r="A9" s="48" t="s">
        <v>546</v>
      </c>
      <c r="B9" s="48" t="s">
        <v>545</v>
      </c>
      <c r="C9" s="48">
        <v>0.21</v>
      </c>
      <c r="D9" s="48">
        <v>0.3</v>
      </c>
      <c r="H9" s="48" t="s">
        <v>546</v>
      </c>
      <c r="I9" s="48" t="s">
        <v>545</v>
      </c>
      <c r="K9" s="48" t="s">
        <v>546</v>
      </c>
      <c r="L9" s="48" t="s">
        <v>545</v>
      </c>
      <c r="N9" s="48" t="s">
        <v>1067</v>
      </c>
      <c r="O9" s="55" t="s">
        <v>243</v>
      </c>
      <c r="P9" s="55"/>
      <c r="Q9" s="55" t="s">
        <v>138</v>
      </c>
      <c r="R9" s="55" t="s">
        <v>235</v>
      </c>
      <c r="S9" s="55"/>
      <c r="T9" s="253" t="s">
        <v>741</v>
      </c>
      <c r="U9" s="253" t="s">
        <v>742</v>
      </c>
      <c r="W9" s="63"/>
      <c r="X9" s="63"/>
      <c r="Y9" s="89"/>
      <c r="Z9" s="63"/>
      <c r="AD9" s="48" t="s">
        <v>546</v>
      </c>
      <c r="AE9" s="48" t="s">
        <v>545</v>
      </c>
      <c r="AG9" s="48" t="s">
        <v>546</v>
      </c>
      <c r="AH9" s="48" t="s">
        <v>545</v>
      </c>
    </row>
    <row r="10" spans="1:34" ht="12.75">
      <c r="A10" s="48" t="s">
        <v>72</v>
      </c>
      <c r="B10" s="48" t="s">
        <v>544</v>
      </c>
      <c r="C10" s="48">
        <v>0.21</v>
      </c>
      <c r="D10" s="48">
        <v>0.3</v>
      </c>
      <c r="H10" s="48" t="s">
        <v>72</v>
      </c>
      <c r="I10" s="48" t="s">
        <v>544</v>
      </c>
      <c r="K10" s="48" t="s">
        <v>72</v>
      </c>
      <c r="L10" s="48" t="s">
        <v>544</v>
      </c>
      <c r="N10" s="48" t="s">
        <v>1068</v>
      </c>
      <c r="O10" s="55" t="s">
        <v>245</v>
      </c>
      <c r="P10" s="55"/>
      <c r="Q10" s="55" t="s">
        <v>139</v>
      </c>
      <c r="R10" s="55" t="s">
        <v>236</v>
      </c>
      <c r="S10" s="55"/>
      <c r="T10" s="253" t="s">
        <v>743</v>
      </c>
      <c r="U10" s="253" t="s">
        <v>744</v>
      </c>
      <c r="W10" s="90"/>
      <c r="X10" s="90"/>
      <c r="Y10" s="90"/>
      <c r="Z10" s="90"/>
      <c r="AD10" s="48" t="s">
        <v>72</v>
      </c>
      <c r="AE10" s="48" t="s">
        <v>544</v>
      </c>
      <c r="AG10" s="48" t="s">
        <v>72</v>
      </c>
      <c r="AH10" s="48" t="s">
        <v>544</v>
      </c>
    </row>
    <row r="11" spans="1:34" ht="12.75">
      <c r="A11" s="48" t="s">
        <v>75</v>
      </c>
      <c r="B11" s="48" t="s">
        <v>541</v>
      </c>
      <c r="C11" s="48">
        <v>0.21</v>
      </c>
      <c r="D11" s="48">
        <v>0.3</v>
      </c>
      <c r="H11" s="48" t="s">
        <v>75</v>
      </c>
      <c r="I11" s="48" t="s">
        <v>541</v>
      </c>
      <c r="K11" s="48" t="s">
        <v>75</v>
      </c>
      <c r="L11" s="48" t="s">
        <v>541</v>
      </c>
      <c r="N11" s="48" t="s">
        <v>1069</v>
      </c>
      <c r="O11" s="55" t="s">
        <v>247</v>
      </c>
      <c r="P11" s="55"/>
      <c r="Q11" s="55" t="s">
        <v>140</v>
      </c>
      <c r="R11" s="55" t="s">
        <v>237</v>
      </c>
      <c r="S11" s="55"/>
      <c r="T11" s="253" t="s">
        <v>745</v>
      </c>
      <c r="U11" s="253" t="s">
        <v>746</v>
      </c>
      <c r="W11" s="66"/>
      <c r="X11" s="66"/>
      <c r="Y11" s="67"/>
      <c r="Z11" s="67"/>
      <c r="AD11" s="48" t="s">
        <v>75</v>
      </c>
      <c r="AE11" s="48" t="s">
        <v>541</v>
      </c>
      <c r="AG11" s="48" t="s">
        <v>75</v>
      </c>
      <c r="AH11" s="48" t="s">
        <v>541</v>
      </c>
    </row>
    <row r="12" spans="1:34" ht="12.75">
      <c r="A12" s="48" t="s">
        <v>570</v>
      </c>
      <c r="B12" s="48" t="s">
        <v>569</v>
      </c>
      <c r="C12" s="48">
        <v>0.33</v>
      </c>
      <c r="D12" s="48">
        <v>0.45</v>
      </c>
      <c r="H12" s="48" t="s">
        <v>570</v>
      </c>
      <c r="I12" s="48" t="s">
        <v>569</v>
      </c>
      <c r="K12" s="48" t="s">
        <v>570</v>
      </c>
      <c r="L12" s="48" t="s">
        <v>569</v>
      </c>
      <c r="N12" s="48" t="s">
        <v>1070</v>
      </c>
      <c r="O12" s="55" t="s">
        <v>249</v>
      </c>
      <c r="P12" s="55"/>
      <c r="Q12" s="55" t="s">
        <v>141</v>
      </c>
      <c r="R12" s="55" t="s">
        <v>238</v>
      </c>
      <c r="S12" s="55"/>
      <c r="T12" s="253" t="s">
        <v>747</v>
      </c>
      <c r="U12" s="253" t="s">
        <v>748</v>
      </c>
      <c r="Y12" s="50"/>
      <c r="AB12" s="182"/>
      <c r="AC12" s="182"/>
      <c r="AD12" s="48" t="s">
        <v>570</v>
      </c>
      <c r="AE12" s="48" t="s">
        <v>569</v>
      </c>
      <c r="AG12" s="48" t="s">
        <v>570</v>
      </c>
      <c r="AH12" s="48" t="s">
        <v>569</v>
      </c>
    </row>
    <row r="13" spans="1:34" ht="12.75">
      <c r="A13" s="48" t="s">
        <v>572</v>
      </c>
      <c r="B13" s="48" t="s">
        <v>571</v>
      </c>
      <c r="C13" s="48">
        <v>0.33</v>
      </c>
      <c r="D13" s="48">
        <v>0.45</v>
      </c>
      <c r="H13" s="48" t="s">
        <v>572</v>
      </c>
      <c r="I13" s="48" t="s">
        <v>571</v>
      </c>
      <c r="K13" s="48" t="s">
        <v>572</v>
      </c>
      <c r="L13" s="48" t="s">
        <v>571</v>
      </c>
      <c r="N13" s="48" t="s">
        <v>1071</v>
      </c>
      <c r="O13" s="55" t="s">
        <v>251</v>
      </c>
      <c r="P13" s="55"/>
      <c r="Q13" s="55" t="s">
        <v>142</v>
      </c>
      <c r="R13" s="55" t="s">
        <v>239</v>
      </c>
      <c r="S13" s="55"/>
      <c r="T13" s="253" t="s">
        <v>749</v>
      </c>
      <c r="U13" s="253" t="s">
        <v>750</v>
      </c>
      <c r="W13" s="90"/>
      <c r="X13" s="90"/>
      <c r="Y13" s="90"/>
      <c r="Z13" s="90"/>
      <c r="AA13" s="233"/>
      <c r="AB13" s="233"/>
      <c r="AC13" s="233"/>
      <c r="AD13" s="48" t="s">
        <v>572</v>
      </c>
      <c r="AE13" s="48" t="s">
        <v>571</v>
      </c>
      <c r="AG13" s="48" t="s">
        <v>572</v>
      </c>
      <c r="AH13" s="48" t="s">
        <v>571</v>
      </c>
    </row>
    <row r="14" spans="1:34" ht="12.75">
      <c r="A14" s="48" t="s">
        <v>683</v>
      </c>
      <c r="B14" s="48" t="s">
        <v>684</v>
      </c>
      <c r="C14" s="48">
        <v>0.19</v>
      </c>
      <c r="D14" s="48">
        <v>0.38</v>
      </c>
      <c r="H14" s="48" t="s">
        <v>683</v>
      </c>
      <c r="I14" s="48" t="s">
        <v>684</v>
      </c>
      <c r="K14" s="48" t="s">
        <v>683</v>
      </c>
      <c r="L14" s="48" t="s">
        <v>684</v>
      </c>
      <c r="N14" s="55" t="s">
        <v>154</v>
      </c>
      <c r="O14" s="55" t="s">
        <v>262</v>
      </c>
      <c r="P14" s="55"/>
      <c r="Q14" s="55" t="s">
        <v>143</v>
      </c>
      <c r="R14" s="55" t="s">
        <v>240</v>
      </c>
      <c r="S14" s="55"/>
      <c r="T14" s="253" t="s">
        <v>751</v>
      </c>
      <c r="U14" s="253" t="s">
        <v>752</v>
      </c>
      <c r="W14" s="66"/>
      <c r="X14" s="66"/>
      <c r="Y14" s="67"/>
      <c r="Z14" s="67"/>
      <c r="AA14" s="234"/>
      <c r="AB14" s="234"/>
      <c r="AC14" s="67"/>
      <c r="AD14" s="253" t="s">
        <v>683</v>
      </c>
      <c r="AE14" s="253" t="s">
        <v>684</v>
      </c>
      <c r="AG14" s="253" t="s">
        <v>683</v>
      </c>
      <c r="AH14" s="253" t="s">
        <v>684</v>
      </c>
    </row>
    <row r="15" spans="1:34" ht="12.75">
      <c r="A15" s="48" t="s">
        <v>685</v>
      </c>
      <c r="B15" s="48" t="s">
        <v>686</v>
      </c>
      <c r="C15" s="48">
        <v>0.19</v>
      </c>
      <c r="D15" s="48">
        <v>0.38</v>
      </c>
      <c r="H15" s="48" t="s">
        <v>685</v>
      </c>
      <c r="I15" s="48" t="s">
        <v>686</v>
      </c>
      <c r="K15" s="48" t="s">
        <v>685</v>
      </c>
      <c r="L15" s="48" t="s">
        <v>686</v>
      </c>
      <c r="N15" s="55" t="s">
        <v>155</v>
      </c>
      <c r="O15" s="55" t="s">
        <v>263</v>
      </c>
      <c r="P15" s="55"/>
      <c r="Q15" s="55" t="s">
        <v>150</v>
      </c>
      <c r="R15" s="55" t="s">
        <v>258</v>
      </c>
      <c r="S15" s="55"/>
      <c r="T15" s="253" t="s">
        <v>753</v>
      </c>
      <c r="U15" s="253" t="s">
        <v>754</v>
      </c>
      <c r="W15" s="66"/>
      <c r="X15" s="66"/>
      <c r="Y15" s="67"/>
      <c r="Z15" s="67"/>
      <c r="AA15" s="234"/>
      <c r="AB15" s="234"/>
      <c r="AC15" s="67"/>
      <c r="AD15" s="253" t="s">
        <v>685</v>
      </c>
      <c r="AE15" s="253" t="s">
        <v>686</v>
      </c>
      <c r="AG15" s="253" t="s">
        <v>685</v>
      </c>
      <c r="AH15" s="253" t="s">
        <v>686</v>
      </c>
    </row>
    <row r="16" spans="1:34" ht="12.75">
      <c r="A16" s="48" t="s">
        <v>687</v>
      </c>
      <c r="B16" s="48" t="s">
        <v>688</v>
      </c>
      <c r="C16" s="48">
        <v>0.19</v>
      </c>
      <c r="D16" s="48">
        <v>0.38</v>
      </c>
      <c r="H16" s="48" t="s">
        <v>687</v>
      </c>
      <c r="I16" s="48" t="s">
        <v>688</v>
      </c>
      <c r="K16" s="48" t="s">
        <v>687</v>
      </c>
      <c r="L16" s="48" t="s">
        <v>688</v>
      </c>
      <c r="N16" s="55" t="s">
        <v>156</v>
      </c>
      <c r="O16" s="55" t="s">
        <v>264</v>
      </c>
      <c r="P16" s="55"/>
      <c r="Q16" s="55" t="s">
        <v>151</v>
      </c>
      <c r="R16" s="55" t="s">
        <v>259</v>
      </c>
      <c r="S16" s="55"/>
      <c r="T16" s="253" t="s">
        <v>755</v>
      </c>
      <c r="U16" s="253" t="s">
        <v>756</v>
      </c>
      <c r="W16" s="66"/>
      <c r="X16" s="66"/>
      <c r="Y16" s="67"/>
      <c r="Z16" s="67"/>
      <c r="AA16" s="234"/>
      <c r="AB16" s="234"/>
      <c r="AC16" s="234"/>
      <c r="AD16" s="253" t="s">
        <v>687</v>
      </c>
      <c r="AE16" s="253" t="s">
        <v>688</v>
      </c>
      <c r="AG16" s="253" t="s">
        <v>687</v>
      </c>
      <c r="AH16" s="253" t="s">
        <v>688</v>
      </c>
    </row>
    <row r="17" spans="1:34" ht="12.75">
      <c r="A17" s="48" t="s">
        <v>689</v>
      </c>
      <c r="B17" s="48" t="s">
        <v>690</v>
      </c>
      <c r="C17" s="48">
        <v>0.19</v>
      </c>
      <c r="D17" s="48">
        <v>0.38</v>
      </c>
      <c r="H17" s="48" t="s">
        <v>689</v>
      </c>
      <c r="I17" s="48" t="s">
        <v>690</v>
      </c>
      <c r="K17" s="48" t="s">
        <v>689</v>
      </c>
      <c r="L17" s="48" t="s">
        <v>690</v>
      </c>
      <c r="N17" s="55" t="s">
        <v>157</v>
      </c>
      <c r="O17" s="55" t="s">
        <v>265</v>
      </c>
      <c r="P17" s="55"/>
      <c r="Q17" s="55" t="s">
        <v>152</v>
      </c>
      <c r="R17" s="55" t="s">
        <v>260</v>
      </c>
      <c r="S17" s="55"/>
      <c r="T17" s="253" t="s">
        <v>757</v>
      </c>
      <c r="U17" s="253" t="s">
        <v>758</v>
      </c>
      <c r="W17" s="63"/>
      <c r="X17" s="67"/>
      <c r="Y17" s="67"/>
      <c r="Z17" s="67"/>
      <c r="AA17" s="67"/>
      <c r="AB17" s="67"/>
      <c r="AC17" s="67"/>
      <c r="AD17" s="253" t="s">
        <v>689</v>
      </c>
      <c r="AE17" s="253" t="s">
        <v>690</v>
      </c>
      <c r="AG17" s="253" t="s">
        <v>689</v>
      </c>
      <c r="AH17" s="253" t="s">
        <v>690</v>
      </c>
    </row>
    <row r="18" spans="1:34" ht="12.75">
      <c r="A18" s="48" t="s">
        <v>691</v>
      </c>
      <c r="B18" s="48" t="s">
        <v>692</v>
      </c>
      <c r="C18" s="48">
        <v>0.19</v>
      </c>
      <c r="D18" s="48">
        <v>0.38</v>
      </c>
      <c r="H18" s="48" t="s">
        <v>691</v>
      </c>
      <c r="I18" s="48" t="s">
        <v>692</v>
      </c>
      <c r="K18" s="48" t="s">
        <v>691</v>
      </c>
      <c r="L18" s="48" t="s">
        <v>692</v>
      </c>
      <c r="N18" s="55" t="s">
        <v>158</v>
      </c>
      <c r="O18" s="55" t="s">
        <v>266</v>
      </c>
      <c r="P18" s="55"/>
      <c r="Q18" s="55" t="s">
        <v>153</v>
      </c>
      <c r="R18" s="55" t="s">
        <v>261</v>
      </c>
      <c r="S18" s="55"/>
      <c r="T18" s="253" t="s">
        <v>759</v>
      </c>
      <c r="U18" s="253" t="s">
        <v>760</v>
      </c>
      <c r="W18" s="63"/>
      <c r="X18" s="67"/>
      <c r="Y18" s="67"/>
      <c r="Z18" s="67"/>
      <c r="AA18" s="67"/>
      <c r="AB18" s="67"/>
      <c r="AC18" s="67"/>
      <c r="AD18" s="253" t="s">
        <v>691</v>
      </c>
      <c r="AE18" s="253" t="s">
        <v>692</v>
      </c>
      <c r="AG18" s="253" t="s">
        <v>691</v>
      </c>
      <c r="AH18" s="253" t="s">
        <v>692</v>
      </c>
    </row>
    <row r="19" spans="1:34" ht="12.75">
      <c r="A19" s="48" t="s">
        <v>693</v>
      </c>
      <c r="B19" s="48" t="s">
        <v>694</v>
      </c>
      <c r="C19" s="48">
        <v>0.19</v>
      </c>
      <c r="D19" s="48">
        <v>0.38</v>
      </c>
      <c r="H19" s="48" t="s">
        <v>693</v>
      </c>
      <c r="I19" s="48" t="s">
        <v>694</v>
      </c>
      <c r="K19" s="48" t="s">
        <v>693</v>
      </c>
      <c r="L19" s="48" t="s">
        <v>694</v>
      </c>
      <c r="N19" s="55" t="s">
        <v>159</v>
      </c>
      <c r="O19" s="55" t="s">
        <v>267</v>
      </c>
      <c r="P19" s="55"/>
      <c r="Q19" s="55" t="s">
        <v>144</v>
      </c>
      <c r="R19" s="55" t="s">
        <v>229</v>
      </c>
      <c r="S19" s="55"/>
      <c r="T19" s="253" t="s">
        <v>761</v>
      </c>
      <c r="U19" s="253" t="s">
        <v>762</v>
      </c>
      <c r="W19" s="63"/>
      <c r="X19" s="234"/>
      <c r="Y19" s="67"/>
      <c r="Z19" s="67"/>
      <c r="AA19" s="67"/>
      <c r="AB19" s="67"/>
      <c r="AC19" s="67"/>
      <c r="AD19" s="253" t="s">
        <v>693</v>
      </c>
      <c r="AE19" s="253" t="s">
        <v>694</v>
      </c>
      <c r="AG19" s="253" t="s">
        <v>693</v>
      </c>
      <c r="AH19" s="253" t="s">
        <v>694</v>
      </c>
    </row>
    <row r="20" spans="1:34" ht="12.75">
      <c r="A20" s="48" t="s">
        <v>695</v>
      </c>
      <c r="B20" s="48" t="s">
        <v>696</v>
      </c>
      <c r="C20" s="48">
        <v>0.19</v>
      </c>
      <c r="D20" s="48">
        <v>0.38</v>
      </c>
      <c r="H20" s="48" t="s">
        <v>695</v>
      </c>
      <c r="I20" s="48" t="s">
        <v>696</v>
      </c>
      <c r="K20" s="48" t="s">
        <v>695</v>
      </c>
      <c r="L20" s="48" t="s">
        <v>696</v>
      </c>
      <c r="N20" s="55" t="s">
        <v>138</v>
      </c>
      <c r="O20" s="55" t="s">
        <v>235</v>
      </c>
      <c r="P20" s="55"/>
      <c r="Q20" s="55" t="s">
        <v>145</v>
      </c>
      <c r="R20" s="55" t="s">
        <v>230</v>
      </c>
      <c r="S20" s="55"/>
      <c r="T20" s="253" t="s">
        <v>763</v>
      </c>
      <c r="U20" s="253" t="s">
        <v>764</v>
      </c>
      <c r="W20" s="63"/>
      <c r="X20" s="234"/>
      <c r="Y20" s="67"/>
      <c r="Z20" s="67"/>
      <c r="AA20" s="67"/>
      <c r="AB20" s="67"/>
      <c r="AC20" s="67"/>
      <c r="AD20" s="253" t="s">
        <v>695</v>
      </c>
      <c r="AE20" s="253" t="s">
        <v>696</v>
      </c>
      <c r="AG20" s="253" t="s">
        <v>695</v>
      </c>
      <c r="AH20" s="253" t="s">
        <v>696</v>
      </c>
    </row>
    <row r="21" spans="1:34" ht="12.75">
      <c r="A21" s="48" t="s">
        <v>697</v>
      </c>
      <c r="B21" s="48" t="s">
        <v>698</v>
      </c>
      <c r="C21" s="48">
        <v>0.19</v>
      </c>
      <c r="D21" s="48">
        <v>0.38</v>
      </c>
      <c r="H21" s="48" t="s">
        <v>697</v>
      </c>
      <c r="I21" s="48" t="s">
        <v>698</v>
      </c>
      <c r="K21" s="48" t="s">
        <v>697</v>
      </c>
      <c r="L21" s="48" t="s">
        <v>698</v>
      </c>
      <c r="N21" s="55" t="s">
        <v>139</v>
      </c>
      <c r="O21" s="55" t="s">
        <v>236</v>
      </c>
      <c r="P21" s="55"/>
      <c r="Q21" s="55" t="s">
        <v>146</v>
      </c>
      <c r="R21" s="55" t="s">
        <v>231</v>
      </c>
      <c r="S21" s="55"/>
      <c r="T21" s="55" t="s">
        <v>92</v>
      </c>
      <c r="U21" s="55" t="s">
        <v>174</v>
      </c>
      <c r="W21" s="63"/>
      <c r="X21" s="234"/>
      <c r="Y21" s="67"/>
      <c r="Z21" s="67"/>
      <c r="AA21" s="67"/>
      <c r="AB21" s="67"/>
      <c r="AC21" s="67"/>
      <c r="AD21" s="253" t="s">
        <v>697</v>
      </c>
      <c r="AE21" s="253" t="s">
        <v>698</v>
      </c>
      <c r="AG21" s="253" t="s">
        <v>697</v>
      </c>
      <c r="AH21" s="253" t="s">
        <v>698</v>
      </c>
    </row>
    <row r="22" spans="1:34" ht="12.75">
      <c r="A22" s="48" t="s">
        <v>699</v>
      </c>
      <c r="B22" s="48" t="s">
        <v>700</v>
      </c>
      <c r="C22" s="48">
        <v>0.19</v>
      </c>
      <c r="D22" s="48">
        <v>0.38</v>
      </c>
      <c r="H22" s="48" t="s">
        <v>699</v>
      </c>
      <c r="I22" s="48" t="s">
        <v>700</v>
      </c>
      <c r="K22" s="48" t="s">
        <v>699</v>
      </c>
      <c r="L22" s="48" t="s">
        <v>700</v>
      </c>
      <c r="N22" s="55" t="s">
        <v>140</v>
      </c>
      <c r="O22" s="55" t="s">
        <v>237</v>
      </c>
      <c r="P22" s="55"/>
      <c r="Q22" s="55" t="s">
        <v>147</v>
      </c>
      <c r="R22" s="55" t="s">
        <v>232</v>
      </c>
      <c r="S22" s="55"/>
      <c r="T22" s="614" t="s">
        <v>902</v>
      </c>
      <c r="U22" s="614" t="s">
        <v>901</v>
      </c>
      <c r="W22" s="57"/>
      <c r="X22" s="57"/>
      <c r="Y22" s="57"/>
      <c r="Z22" s="57"/>
      <c r="AD22" s="253" t="s">
        <v>699</v>
      </c>
      <c r="AE22" s="253" t="s">
        <v>700</v>
      </c>
      <c r="AG22" s="253" t="s">
        <v>699</v>
      </c>
      <c r="AH22" s="253" t="s">
        <v>700</v>
      </c>
    </row>
    <row r="23" spans="1:34" ht="12.75">
      <c r="A23" s="48" t="s">
        <v>701</v>
      </c>
      <c r="B23" s="48" t="s">
        <v>702</v>
      </c>
      <c r="C23" s="48">
        <v>0.19</v>
      </c>
      <c r="D23" s="48">
        <v>0.38</v>
      </c>
      <c r="H23" s="48" t="s">
        <v>701</v>
      </c>
      <c r="I23" s="48" t="s">
        <v>702</v>
      </c>
      <c r="K23" s="48" t="s">
        <v>701</v>
      </c>
      <c r="L23" s="48" t="s">
        <v>702</v>
      </c>
      <c r="N23" s="55" t="s">
        <v>141</v>
      </c>
      <c r="O23" s="55" t="s">
        <v>238</v>
      </c>
      <c r="P23" s="55"/>
      <c r="Q23" s="55" t="s">
        <v>148</v>
      </c>
      <c r="R23" s="55" t="s">
        <v>233</v>
      </c>
      <c r="S23" s="55"/>
      <c r="T23" s="614" t="s">
        <v>904</v>
      </c>
      <c r="U23" s="614" t="s">
        <v>901</v>
      </c>
      <c r="AD23" s="253" t="s">
        <v>701</v>
      </c>
      <c r="AE23" s="253" t="s">
        <v>702</v>
      </c>
      <c r="AG23" s="253" t="s">
        <v>701</v>
      </c>
      <c r="AH23" s="253" t="s">
        <v>702</v>
      </c>
    </row>
    <row r="24" spans="1:34" ht="12.75">
      <c r="A24" s="48" t="s">
        <v>703</v>
      </c>
      <c r="B24" s="48" t="s">
        <v>704</v>
      </c>
      <c r="C24" s="48">
        <v>0.19</v>
      </c>
      <c r="D24" s="48">
        <v>0.38</v>
      </c>
      <c r="H24" s="48" t="s">
        <v>703</v>
      </c>
      <c r="I24" s="48" t="s">
        <v>704</v>
      </c>
      <c r="K24" s="48" t="s">
        <v>703</v>
      </c>
      <c r="L24" s="48" t="s">
        <v>704</v>
      </c>
      <c r="N24" s="55" t="s">
        <v>142</v>
      </c>
      <c r="O24" s="55" t="s">
        <v>239</v>
      </c>
      <c r="P24" s="55"/>
      <c r="Q24" s="55" t="s">
        <v>149</v>
      </c>
      <c r="R24" s="55" t="s">
        <v>234</v>
      </c>
      <c r="S24" s="55"/>
      <c r="T24" s="614" t="s">
        <v>905</v>
      </c>
      <c r="U24" s="614" t="s">
        <v>901</v>
      </c>
      <c r="W24" s="54" t="s">
        <v>345</v>
      </c>
      <c r="X24" s="54" t="s">
        <v>679</v>
      </c>
      <c r="Y24" s="54" t="s">
        <v>609</v>
      </c>
      <c r="Z24" s="54" t="s">
        <v>228</v>
      </c>
      <c r="AA24" s="54" t="s">
        <v>605</v>
      </c>
      <c r="AB24" s="54" t="s">
        <v>608</v>
      </c>
      <c r="AD24" s="253" t="s">
        <v>703</v>
      </c>
      <c r="AE24" s="253" t="s">
        <v>704</v>
      </c>
      <c r="AG24" s="253" t="s">
        <v>703</v>
      </c>
      <c r="AH24" s="253" t="s">
        <v>704</v>
      </c>
    </row>
    <row r="25" spans="1:34" ht="12.75">
      <c r="A25" s="48" t="s">
        <v>705</v>
      </c>
      <c r="B25" s="48" t="s">
        <v>706</v>
      </c>
      <c r="C25" s="48">
        <v>0.19</v>
      </c>
      <c r="D25" s="48">
        <v>0.38</v>
      </c>
      <c r="H25" s="48" t="s">
        <v>705</v>
      </c>
      <c r="I25" s="48" t="s">
        <v>706</v>
      </c>
      <c r="K25" s="48" t="s">
        <v>705</v>
      </c>
      <c r="L25" s="48" t="s">
        <v>706</v>
      </c>
      <c r="N25" s="55" t="s">
        <v>143</v>
      </c>
      <c r="O25" s="55" t="s">
        <v>240</v>
      </c>
      <c r="P25" s="55"/>
      <c r="Q25" s="694" t="s">
        <v>1083</v>
      </c>
      <c r="R25" s="694" t="s">
        <v>1091</v>
      </c>
      <c r="S25" s="55"/>
      <c r="T25" s="614" t="s">
        <v>906</v>
      </c>
      <c r="U25" s="614" t="s">
        <v>901</v>
      </c>
      <c r="W25" s="62" t="s">
        <v>355</v>
      </c>
      <c r="X25" s="62">
        <v>1</v>
      </c>
      <c r="Y25" s="56">
        <v>800</v>
      </c>
      <c r="Z25" s="56">
        <v>2000</v>
      </c>
      <c r="AA25" s="56">
        <v>2500</v>
      </c>
      <c r="AB25" s="92">
        <v>5</v>
      </c>
      <c r="AD25" s="253" t="s">
        <v>705</v>
      </c>
      <c r="AE25" s="253" t="s">
        <v>706</v>
      </c>
      <c r="AG25" s="253" t="s">
        <v>705</v>
      </c>
      <c r="AH25" s="253" t="s">
        <v>706</v>
      </c>
    </row>
    <row r="26" spans="1:34" ht="12.75">
      <c r="A26" s="48" t="s">
        <v>707</v>
      </c>
      <c r="B26" s="48" t="s">
        <v>708</v>
      </c>
      <c r="C26" s="48">
        <v>0.19</v>
      </c>
      <c r="D26" s="48">
        <v>0.38</v>
      </c>
      <c r="H26" s="48" t="s">
        <v>707</v>
      </c>
      <c r="I26" s="48" t="s">
        <v>708</v>
      </c>
      <c r="K26" s="48" t="s">
        <v>707</v>
      </c>
      <c r="L26" s="48" t="s">
        <v>708</v>
      </c>
      <c r="N26" s="55" t="s">
        <v>150</v>
      </c>
      <c r="O26" s="55" t="s">
        <v>258</v>
      </c>
      <c r="P26" s="55"/>
      <c r="Q26" s="694" t="s">
        <v>1084</v>
      </c>
      <c r="R26" s="694" t="s">
        <v>1092</v>
      </c>
      <c r="S26" s="55"/>
      <c r="T26" s="614" t="s">
        <v>907</v>
      </c>
      <c r="U26" s="614" t="s">
        <v>901</v>
      </c>
      <c r="W26" s="62" t="s">
        <v>354</v>
      </c>
      <c r="X26" s="62">
        <v>2</v>
      </c>
      <c r="Y26" s="56">
        <v>800</v>
      </c>
      <c r="Z26" s="56">
        <v>3000</v>
      </c>
      <c r="AA26" s="56">
        <v>3500</v>
      </c>
      <c r="AB26" s="92">
        <v>9</v>
      </c>
      <c r="AD26" s="253" t="s">
        <v>707</v>
      </c>
      <c r="AE26" s="253" t="s">
        <v>708</v>
      </c>
      <c r="AG26" s="253" t="s">
        <v>707</v>
      </c>
      <c r="AH26" s="253" t="s">
        <v>708</v>
      </c>
    </row>
    <row r="27" spans="1:34" ht="12.75">
      <c r="A27" s="48" t="s">
        <v>709</v>
      </c>
      <c r="B27" s="48" t="s">
        <v>710</v>
      </c>
      <c r="C27" s="48">
        <v>0.19</v>
      </c>
      <c r="D27" s="48">
        <v>0.38</v>
      </c>
      <c r="H27" s="48" t="s">
        <v>709</v>
      </c>
      <c r="I27" s="48" t="s">
        <v>710</v>
      </c>
      <c r="K27" s="48" t="s">
        <v>709</v>
      </c>
      <c r="L27" s="48" t="s">
        <v>710</v>
      </c>
      <c r="N27" s="55" t="s">
        <v>151</v>
      </c>
      <c r="O27" s="55" t="s">
        <v>259</v>
      </c>
      <c r="P27" s="55"/>
      <c r="Q27" s="694" t="s">
        <v>1085</v>
      </c>
      <c r="R27" s="694" t="s">
        <v>1093</v>
      </c>
      <c r="S27" s="55"/>
      <c r="T27" s="614" t="s">
        <v>916</v>
      </c>
      <c r="U27" s="614" t="s">
        <v>915</v>
      </c>
      <c r="AD27" s="253" t="s">
        <v>709</v>
      </c>
      <c r="AE27" s="253" t="s">
        <v>710</v>
      </c>
      <c r="AG27" s="253" t="s">
        <v>709</v>
      </c>
      <c r="AH27" s="253" t="s">
        <v>710</v>
      </c>
    </row>
    <row r="28" spans="1:34" ht="12.75">
      <c r="A28" s="48" t="s">
        <v>711</v>
      </c>
      <c r="B28" s="48" t="s">
        <v>712</v>
      </c>
      <c r="C28" s="48">
        <v>0.19</v>
      </c>
      <c r="D28" s="48">
        <v>0.38</v>
      </c>
      <c r="H28" s="48" t="s">
        <v>711</v>
      </c>
      <c r="I28" s="48" t="s">
        <v>712</v>
      </c>
      <c r="K28" s="48" t="s">
        <v>711</v>
      </c>
      <c r="L28" s="48" t="s">
        <v>712</v>
      </c>
      <c r="N28" s="55" t="s">
        <v>152</v>
      </c>
      <c r="O28" s="55" t="s">
        <v>260</v>
      </c>
      <c r="P28" s="55"/>
      <c r="Q28" s="694" t="s">
        <v>1086</v>
      </c>
      <c r="R28" s="694" t="s">
        <v>1094</v>
      </c>
      <c r="S28" s="55"/>
      <c r="T28" s="614"/>
      <c r="U28" s="614"/>
      <c r="AD28" s="253" t="s">
        <v>711</v>
      </c>
      <c r="AE28" s="253" t="s">
        <v>712</v>
      </c>
      <c r="AG28" s="253" t="s">
        <v>711</v>
      </c>
      <c r="AH28" s="253" t="s">
        <v>712</v>
      </c>
    </row>
    <row r="29" spans="1:34" ht="12.75">
      <c r="A29" s="48" t="s">
        <v>713</v>
      </c>
      <c r="B29" s="48" t="s">
        <v>714</v>
      </c>
      <c r="C29" s="48">
        <v>0.19</v>
      </c>
      <c r="D29" s="48">
        <v>0.38</v>
      </c>
      <c r="H29" s="48" t="s">
        <v>713</v>
      </c>
      <c r="I29" s="48" t="s">
        <v>714</v>
      </c>
      <c r="K29" s="48" t="s">
        <v>713</v>
      </c>
      <c r="L29" s="48" t="s">
        <v>714</v>
      </c>
      <c r="N29" s="55" t="s">
        <v>153</v>
      </c>
      <c r="O29" s="55" t="s">
        <v>261</v>
      </c>
      <c r="P29" s="55"/>
      <c r="Q29" s="694" t="s">
        <v>1087</v>
      </c>
      <c r="R29" s="694" t="s">
        <v>1095</v>
      </c>
      <c r="S29" s="55"/>
      <c r="T29" s="614" t="s">
        <v>940</v>
      </c>
      <c r="U29" s="614" t="s">
        <v>936</v>
      </c>
      <c r="W29" s="54" t="s">
        <v>343</v>
      </c>
      <c r="X29" s="54" t="s">
        <v>679</v>
      </c>
      <c r="Y29" s="54" t="s">
        <v>680</v>
      </c>
      <c r="Z29" s="54" t="s">
        <v>228</v>
      </c>
      <c r="AA29" s="54" t="s">
        <v>605</v>
      </c>
      <c r="AB29" s="54" t="s">
        <v>608</v>
      </c>
      <c r="AD29" s="253" t="s">
        <v>713</v>
      </c>
      <c r="AE29" s="253" t="s">
        <v>714</v>
      </c>
      <c r="AG29" s="253" t="s">
        <v>713</v>
      </c>
      <c r="AH29" s="253" t="s">
        <v>714</v>
      </c>
    </row>
    <row r="30" spans="1:42" ht="12.75">
      <c r="A30" s="48" t="s">
        <v>715</v>
      </c>
      <c r="B30" s="48" t="s">
        <v>716</v>
      </c>
      <c r="C30" s="48">
        <v>0.19</v>
      </c>
      <c r="D30" s="48">
        <v>0.38</v>
      </c>
      <c r="H30" s="48" t="s">
        <v>715</v>
      </c>
      <c r="I30" s="48" t="s">
        <v>716</v>
      </c>
      <c r="K30" s="48" t="s">
        <v>715</v>
      </c>
      <c r="L30" s="48" t="s">
        <v>716</v>
      </c>
      <c r="N30" s="55" t="s">
        <v>144</v>
      </c>
      <c r="O30" s="55" t="s">
        <v>229</v>
      </c>
      <c r="P30" s="55"/>
      <c r="Q30" s="694" t="s">
        <v>1088</v>
      </c>
      <c r="R30" s="694" t="s">
        <v>1096</v>
      </c>
      <c r="S30" s="55"/>
      <c r="T30" s="614" t="s">
        <v>941</v>
      </c>
      <c r="U30" s="614" t="s">
        <v>936</v>
      </c>
      <c r="V30" s="178"/>
      <c r="W30" s="231" t="s">
        <v>43</v>
      </c>
      <c r="X30" s="231"/>
      <c r="Y30" s="96" t="s">
        <v>610</v>
      </c>
      <c r="Z30" s="231">
        <v>4000</v>
      </c>
      <c r="AA30" s="231">
        <v>3800</v>
      </c>
      <c r="AB30" s="232">
        <v>15.2</v>
      </c>
      <c r="AC30" s="178"/>
      <c r="AD30" s="253" t="s">
        <v>715</v>
      </c>
      <c r="AE30" s="253" t="s">
        <v>716</v>
      </c>
      <c r="AG30" s="253" t="s">
        <v>715</v>
      </c>
      <c r="AH30" s="253" t="s">
        <v>716</v>
      </c>
      <c r="AI30" s="178"/>
      <c r="AJ30" s="178"/>
      <c r="AK30" s="178"/>
      <c r="AL30" s="178"/>
      <c r="AM30" s="178"/>
      <c r="AN30" s="178"/>
      <c r="AO30" s="178"/>
      <c r="AP30" s="178"/>
    </row>
    <row r="31" spans="1:42" ht="12.75">
      <c r="A31" s="48" t="s">
        <v>717</v>
      </c>
      <c r="B31" s="48" t="s">
        <v>718</v>
      </c>
      <c r="C31" s="48">
        <v>0.19</v>
      </c>
      <c r="D31" s="48">
        <v>0.38</v>
      </c>
      <c r="H31" s="48" t="s">
        <v>717</v>
      </c>
      <c r="I31" s="48" t="s">
        <v>718</v>
      </c>
      <c r="K31" s="48" t="s">
        <v>717</v>
      </c>
      <c r="L31" s="48" t="s">
        <v>718</v>
      </c>
      <c r="N31" s="55" t="s">
        <v>145</v>
      </c>
      <c r="O31" s="55" t="s">
        <v>230</v>
      </c>
      <c r="P31" s="55"/>
      <c r="Q31" s="55"/>
      <c r="R31" s="55"/>
      <c r="S31" s="55"/>
      <c r="T31" s="614" t="s">
        <v>942</v>
      </c>
      <c r="U31" s="614" t="s">
        <v>936</v>
      </c>
      <c r="V31" s="178"/>
      <c r="W31" s="231" t="s">
        <v>43</v>
      </c>
      <c r="X31" s="231">
        <v>1</v>
      </c>
      <c r="Y31" s="96" t="s">
        <v>611</v>
      </c>
      <c r="Z31" s="231">
        <v>4500</v>
      </c>
      <c r="AA31" s="231">
        <v>4000</v>
      </c>
      <c r="AB31" s="232">
        <v>18</v>
      </c>
      <c r="AC31" s="178"/>
      <c r="AD31" s="253" t="s">
        <v>717</v>
      </c>
      <c r="AE31" s="253" t="s">
        <v>718</v>
      </c>
      <c r="AG31" s="253" t="s">
        <v>717</v>
      </c>
      <c r="AH31" s="253" t="s">
        <v>718</v>
      </c>
      <c r="AI31" s="178"/>
      <c r="AJ31" s="178"/>
      <c r="AK31" s="178"/>
      <c r="AL31" s="178"/>
      <c r="AM31" s="178"/>
      <c r="AN31" s="178"/>
      <c r="AO31" s="178"/>
      <c r="AP31" s="178"/>
    </row>
    <row r="32" spans="1:42" ht="12.75">
      <c r="A32" s="48" t="s">
        <v>719</v>
      </c>
      <c r="B32" s="48" t="s">
        <v>720</v>
      </c>
      <c r="C32" s="48">
        <v>0.19</v>
      </c>
      <c r="D32" s="48">
        <v>0.38</v>
      </c>
      <c r="H32" s="48" t="s">
        <v>719</v>
      </c>
      <c r="I32" s="48" t="s">
        <v>720</v>
      </c>
      <c r="K32" s="48" t="s">
        <v>719</v>
      </c>
      <c r="L32" s="48" t="s">
        <v>720</v>
      </c>
      <c r="N32" s="55" t="s">
        <v>146</v>
      </c>
      <c r="O32" s="55" t="s">
        <v>231</v>
      </c>
      <c r="P32" s="55"/>
      <c r="Q32" s="55"/>
      <c r="R32" s="55"/>
      <c r="S32" s="55"/>
      <c r="T32" s="616" t="s">
        <v>945</v>
      </c>
      <c r="U32" s="614" t="s">
        <v>943</v>
      </c>
      <c r="V32" s="178"/>
      <c r="W32" s="231" t="s">
        <v>42</v>
      </c>
      <c r="X32" s="231">
        <v>2</v>
      </c>
      <c r="Y32" s="96"/>
      <c r="Z32" s="231">
        <v>4500</v>
      </c>
      <c r="AA32" s="231">
        <v>3000</v>
      </c>
      <c r="AB32" s="232">
        <v>13.5</v>
      </c>
      <c r="AC32" s="180"/>
      <c r="AD32" s="253" t="s">
        <v>719</v>
      </c>
      <c r="AE32" s="253" t="s">
        <v>720</v>
      </c>
      <c r="AG32" s="253" t="s">
        <v>719</v>
      </c>
      <c r="AH32" s="253" t="s">
        <v>720</v>
      </c>
      <c r="AI32" s="178"/>
      <c r="AJ32" s="178"/>
      <c r="AK32" s="178"/>
      <c r="AL32" s="178"/>
      <c r="AM32" s="178"/>
      <c r="AN32" s="178"/>
      <c r="AO32" s="178"/>
      <c r="AP32" s="178"/>
    </row>
    <row r="33" spans="1:42" ht="12.75">
      <c r="A33" s="48" t="s">
        <v>721</v>
      </c>
      <c r="B33" s="48" t="s">
        <v>722</v>
      </c>
      <c r="C33" s="48">
        <v>0.19</v>
      </c>
      <c r="D33" s="48">
        <v>0.38</v>
      </c>
      <c r="H33" s="48" t="s">
        <v>721</v>
      </c>
      <c r="I33" s="48" t="s">
        <v>722</v>
      </c>
      <c r="K33" s="48" t="s">
        <v>721</v>
      </c>
      <c r="L33" s="48" t="s">
        <v>722</v>
      </c>
      <c r="N33" s="55" t="s">
        <v>147</v>
      </c>
      <c r="O33" s="55" t="s">
        <v>232</v>
      </c>
      <c r="P33" s="55"/>
      <c r="Q33" s="55"/>
      <c r="R33" s="55"/>
      <c r="S33" s="55"/>
      <c r="T33" s="616" t="s">
        <v>948</v>
      </c>
      <c r="U33" s="614" t="s">
        <v>943</v>
      </c>
      <c r="V33" s="178"/>
      <c r="W33" s="231" t="s">
        <v>612</v>
      </c>
      <c r="X33" s="231">
        <v>3</v>
      </c>
      <c r="Y33" s="96"/>
      <c r="Z33" s="231">
        <v>4000</v>
      </c>
      <c r="AA33" s="231">
        <v>3000</v>
      </c>
      <c r="AB33" s="232">
        <v>12</v>
      </c>
      <c r="AC33" s="181"/>
      <c r="AD33" s="253" t="s">
        <v>721</v>
      </c>
      <c r="AE33" s="253" t="s">
        <v>722</v>
      </c>
      <c r="AG33" s="253" t="s">
        <v>721</v>
      </c>
      <c r="AH33" s="253" t="s">
        <v>722</v>
      </c>
      <c r="AI33" s="178"/>
      <c r="AJ33" s="178"/>
      <c r="AK33" s="178"/>
      <c r="AL33" s="178"/>
      <c r="AM33" s="178"/>
      <c r="AN33" s="178"/>
      <c r="AO33" s="178"/>
      <c r="AP33" s="178"/>
    </row>
    <row r="34" spans="1:42" ht="12.75">
      <c r="A34" s="48" t="s">
        <v>723</v>
      </c>
      <c r="B34" s="48" t="s">
        <v>724</v>
      </c>
      <c r="C34" s="48">
        <v>0.19</v>
      </c>
      <c r="D34" s="48">
        <v>0.38</v>
      </c>
      <c r="H34" s="48" t="s">
        <v>723</v>
      </c>
      <c r="I34" s="48" t="s">
        <v>724</v>
      </c>
      <c r="K34" s="48" t="s">
        <v>723</v>
      </c>
      <c r="L34" s="48" t="s">
        <v>724</v>
      </c>
      <c r="N34" s="55" t="s">
        <v>148</v>
      </c>
      <c r="O34" s="55" t="s">
        <v>233</v>
      </c>
      <c r="P34" s="55"/>
      <c r="Q34" s="55"/>
      <c r="R34" s="55"/>
      <c r="S34" s="55"/>
      <c r="T34" s="614" t="s">
        <v>951</v>
      </c>
      <c r="U34" s="614" t="s">
        <v>950</v>
      </c>
      <c r="V34" s="178"/>
      <c r="W34" s="179"/>
      <c r="X34" s="179"/>
      <c r="Y34" s="182"/>
      <c r="Z34" s="182"/>
      <c r="AA34" s="182"/>
      <c r="AB34" s="182"/>
      <c r="AC34" s="178"/>
      <c r="AD34" s="253" t="s">
        <v>723</v>
      </c>
      <c r="AE34" s="253" t="s">
        <v>724</v>
      </c>
      <c r="AG34" s="253" t="s">
        <v>723</v>
      </c>
      <c r="AH34" s="253" t="s">
        <v>724</v>
      </c>
      <c r="AI34" s="178"/>
      <c r="AJ34" s="178"/>
      <c r="AK34" s="178"/>
      <c r="AL34" s="178"/>
      <c r="AM34" s="178"/>
      <c r="AN34" s="178"/>
      <c r="AO34" s="178"/>
      <c r="AP34" s="178"/>
    </row>
    <row r="35" spans="1:42" ht="12.75">
      <c r="A35" s="48" t="s">
        <v>725</v>
      </c>
      <c r="B35" s="48" t="s">
        <v>726</v>
      </c>
      <c r="C35" s="48">
        <v>0.19</v>
      </c>
      <c r="D35" s="48">
        <v>0.38</v>
      </c>
      <c r="H35" s="48" t="s">
        <v>725</v>
      </c>
      <c r="I35" s="48" t="s">
        <v>726</v>
      </c>
      <c r="K35" s="48" t="s">
        <v>725</v>
      </c>
      <c r="L35" s="48" t="s">
        <v>726</v>
      </c>
      <c r="N35" s="55" t="s">
        <v>149</v>
      </c>
      <c r="O35" s="55" t="s">
        <v>234</v>
      </c>
      <c r="P35" s="55"/>
      <c r="Q35" s="55"/>
      <c r="R35" s="55"/>
      <c r="S35" s="55"/>
      <c r="T35" s="614" t="s">
        <v>952</v>
      </c>
      <c r="U35" s="614" t="s">
        <v>950</v>
      </c>
      <c r="V35" s="178"/>
      <c r="W35" s="179"/>
      <c r="X35" s="179"/>
      <c r="Y35" s="182"/>
      <c r="Z35" s="182"/>
      <c r="AA35" s="182"/>
      <c r="AB35" s="182"/>
      <c r="AC35" s="178"/>
      <c r="AD35" s="253" t="s">
        <v>725</v>
      </c>
      <c r="AE35" s="253" t="s">
        <v>726</v>
      </c>
      <c r="AG35" s="253" t="s">
        <v>725</v>
      </c>
      <c r="AH35" s="253" t="s">
        <v>726</v>
      </c>
      <c r="AI35" s="178"/>
      <c r="AJ35" s="178"/>
      <c r="AK35" s="178"/>
      <c r="AL35" s="178"/>
      <c r="AM35" s="178"/>
      <c r="AN35" s="178"/>
      <c r="AO35" s="178"/>
      <c r="AP35" s="178"/>
    </row>
    <row r="36" spans="1:42" ht="12.75">
      <c r="A36" s="48" t="s">
        <v>727</v>
      </c>
      <c r="B36" s="48" t="s">
        <v>728</v>
      </c>
      <c r="C36" s="48">
        <v>0.19</v>
      </c>
      <c r="D36" s="48">
        <v>0.38</v>
      </c>
      <c r="H36" s="48" t="s">
        <v>727</v>
      </c>
      <c r="I36" s="48" t="s">
        <v>728</v>
      </c>
      <c r="K36" s="48" t="s">
        <v>727</v>
      </c>
      <c r="L36" s="48" t="s">
        <v>728</v>
      </c>
      <c r="N36" s="694" t="s">
        <v>1083</v>
      </c>
      <c r="O36" s="694" t="s">
        <v>1091</v>
      </c>
      <c r="T36" s="614" t="s">
        <v>953</v>
      </c>
      <c r="U36" s="614" t="s">
        <v>950</v>
      </c>
      <c r="V36" s="178"/>
      <c r="W36" s="179"/>
      <c r="X36" s="179"/>
      <c r="Y36" s="182"/>
      <c r="Z36" s="182"/>
      <c r="AA36" s="182"/>
      <c r="AB36" s="182"/>
      <c r="AC36" s="178"/>
      <c r="AD36" s="253" t="s">
        <v>727</v>
      </c>
      <c r="AE36" s="253" t="s">
        <v>728</v>
      </c>
      <c r="AG36" s="253" t="s">
        <v>727</v>
      </c>
      <c r="AH36" s="253" t="s">
        <v>728</v>
      </c>
      <c r="AI36" s="178"/>
      <c r="AJ36" s="178"/>
      <c r="AK36" s="178"/>
      <c r="AL36" s="178"/>
      <c r="AM36" s="178"/>
      <c r="AN36" s="178"/>
      <c r="AO36" s="178"/>
      <c r="AP36" s="178"/>
    </row>
    <row r="37" spans="1:42" ht="12.75">
      <c r="A37" s="48" t="s">
        <v>729</v>
      </c>
      <c r="B37" s="48" t="s">
        <v>730</v>
      </c>
      <c r="C37" s="48">
        <v>0.19</v>
      </c>
      <c r="D37" s="48">
        <v>0.38</v>
      </c>
      <c r="H37" s="48" t="s">
        <v>729</v>
      </c>
      <c r="I37" s="48" t="s">
        <v>730</v>
      </c>
      <c r="K37" s="48" t="s">
        <v>729</v>
      </c>
      <c r="L37" s="48" t="s">
        <v>730</v>
      </c>
      <c r="N37" s="694" t="s">
        <v>1084</v>
      </c>
      <c r="O37" s="694" t="s">
        <v>1092</v>
      </c>
      <c r="T37" s="614" t="s">
        <v>954</v>
      </c>
      <c r="U37" s="614" t="s">
        <v>950</v>
      </c>
      <c r="V37" s="178"/>
      <c r="W37" s="179"/>
      <c r="X37" s="179"/>
      <c r="Y37" s="179"/>
      <c r="Z37" s="179"/>
      <c r="AA37" s="178"/>
      <c r="AB37" s="178"/>
      <c r="AC37" s="178"/>
      <c r="AD37" s="253" t="s">
        <v>729</v>
      </c>
      <c r="AE37" s="253" t="s">
        <v>730</v>
      </c>
      <c r="AG37" s="253" t="s">
        <v>729</v>
      </c>
      <c r="AH37" s="253" t="s">
        <v>730</v>
      </c>
      <c r="AI37" s="178"/>
      <c r="AJ37" s="178"/>
      <c r="AK37" s="178"/>
      <c r="AL37" s="178"/>
      <c r="AM37" s="178"/>
      <c r="AN37" s="178"/>
      <c r="AO37" s="178"/>
      <c r="AP37" s="178"/>
    </row>
    <row r="38" spans="1:42" ht="12.75">
      <c r="A38" s="48" t="s">
        <v>731</v>
      </c>
      <c r="B38" s="48" t="s">
        <v>732</v>
      </c>
      <c r="C38" s="48">
        <v>0.19</v>
      </c>
      <c r="D38" s="48">
        <v>0.38</v>
      </c>
      <c r="H38" s="48" t="s">
        <v>731</v>
      </c>
      <c r="I38" s="48" t="s">
        <v>732</v>
      </c>
      <c r="K38" s="48" t="s">
        <v>731</v>
      </c>
      <c r="L38" s="48" t="s">
        <v>732</v>
      </c>
      <c r="N38" s="694" t="s">
        <v>1085</v>
      </c>
      <c r="O38" s="694" t="s">
        <v>1093</v>
      </c>
      <c r="T38" s="614" t="s">
        <v>955</v>
      </c>
      <c r="U38" s="614" t="s">
        <v>950</v>
      </c>
      <c r="V38" s="178"/>
      <c r="W38" s="179"/>
      <c r="X38" s="179"/>
      <c r="Y38" s="179"/>
      <c r="Z38" s="179"/>
      <c r="AA38" s="178"/>
      <c r="AB38" s="178"/>
      <c r="AC38" s="178"/>
      <c r="AD38" s="253" t="s">
        <v>731</v>
      </c>
      <c r="AE38" s="253" t="s">
        <v>732</v>
      </c>
      <c r="AG38" s="253" t="s">
        <v>731</v>
      </c>
      <c r="AH38" s="253" t="s">
        <v>732</v>
      </c>
      <c r="AI38" s="178"/>
      <c r="AJ38" s="178"/>
      <c r="AK38" s="178"/>
      <c r="AL38" s="178"/>
      <c r="AM38" s="178"/>
      <c r="AN38" s="178"/>
      <c r="AO38" s="178"/>
      <c r="AP38" s="178"/>
    </row>
    <row r="39" spans="1:42" ht="12.75">
      <c r="A39" s="48" t="s">
        <v>733</v>
      </c>
      <c r="B39" s="48" t="s">
        <v>734</v>
      </c>
      <c r="C39" s="48">
        <v>0.28</v>
      </c>
      <c r="D39" s="48">
        <v>0.41</v>
      </c>
      <c r="H39" s="48" t="s">
        <v>733</v>
      </c>
      <c r="I39" s="48" t="s">
        <v>734</v>
      </c>
      <c r="K39" s="48" t="s">
        <v>733</v>
      </c>
      <c r="L39" s="48" t="s">
        <v>734</v>
      </c>
      <c r="N39" s="694" t="s">
        <v>1086</v>
      </c>
      <c r="O39" s="694" t="s">
        <v>1094</v>
      </c>
      <c r="T39" s="614" t="s">
        <v>956</v>
      </c>
      <c r="U39" s="614" t="s">
        <v>950</v>
      </c>
      <c r="V39" s="178"/>
      <c r="W39" s="179"/>
      <c r="X39" s="179"/>
      <c r="Y39" s="179"/>
      <c r="Z39" s="179"/>
      <c r="AA39" s="178"/>
      <c r="AB39" s="178"/>
      <c r="AC39" s="178"/>
      <c r="AD39" s="253" t="s">
        <v>733</v>
      </c>
      <c r="AE39" s="253" t="s">
        <v>734</v>
      </c>
      <c r="AG39" s="253" t="s">
        <v>733</v>
      </c>
      <c r="AH39" s="253" t="s">
        <v>734</v>
      </c>
      <c r="AI39" s="178"/>
      <c r="AJ39" s="178"/>
      <c r="AK39" s="178"/>
      <c r="AL39" s="178"/>
      <c r="AM39" s="178"/>
      <c r="AN39" s="178"/>
      <c r="AO39" s="178"/>
      <c r="AP39" s="178"/>
    </row>
    <row r="40" spans="1:34" ht="12.75">
      <c r="A40" s="48" t="s">
        <v>735</v>
      </c>
      <c r="B40" s="48" t="s">
        <v>736</v>
      </c>
      <c r="C40" s="48">
        <v>0.28</v>
      </c>
      <c r="D40" s="48">
        <v>0.41</v>
      </c>
      <c r="H40" s="48" t="s">
        <v>735</v>
      </c>
      <c r="I40" s="48" t="s">
        <v>736</v>
      </c>
      <c r="K40" s="48" t="s">
        <v>735</v>
      </c>
      <c r="L40" s="48" t="s">
        <v>736</v>
      </c>
      <c r="N40" s="694" t="s">
        <v>1087</v>
      </c>
      <c r="O40" s="694" t="s">
        <v>1095</v>
      </c>
      <c r="T40" s="614" t="s">
        <v>957</v>
      </c>
      <c r="U40" s="614" t="s">
        <v>950</v>
      </c>
      <c r="AD40" s="253" t="s">
        <v>735</v>
      </c>
      <c r="AE40" s="253" t="s">
        <v>736</v>
      </c>
      <c r="AG40" s="253" t="s">
        <v>735</v>
      </c>
      <c r="AH40" s="253" t="s">
        <v>736</v>
      </c>
    </row>
    <row r="41" spans="1:34" ht="12.75">
      <c r="A41" s="48" t="s">
        <v>737</v>
      </c>
      <c r="B41" s="48" t="s">
        <v>738</v>
      </c>
      <c r="C41" s="48">
        <v>0.28</v>
      </c>
      <c r="D41" s="48">
        <v>0.41</v>
      </c>
      <c r="H41" s="48" t="s">
        <v>737</v>
      </c>
      <c r="I41" s="48" t="s">
        <v>738</v>
      </c>
      <c r="K41" s="48" t="s">
        <v>737</v>
      </c>
      <c r="L41" s="48" t="s">
        <v>738</v>
      </c>
      <c r="N41" s="694" t="s">
        <v>1088</v>
      </c>
      <c r="O41" s="694" t="s">
        <v>1096</v>
      </c>
      <c r="T41" s="614" t="s">
        <v>958</v>
      </c>
      <c r="U41" s="614" t="s">
        <v>950</v>
      </c>
      <c r="AD41" s="253" t="s">
        <v>737</v>
      </c>
      <c r="AE41" s="253" t="s">
        <v>738</v>
      </c>
      <c r="AG41" s="253" t="s">
        <v>737</v>
      </c>
      <c r="AH41" s="253" t="s">
        <v>738</v>
      </c>
    </row>
    <row r="42" spans="1:34" ht="12.75">
      <c r="A42" s="48" t="s">
        <v>739</v>
      </c>
      <c r="B42" s="48" t="s">
        <v>740</v>
      </c>
      <c r="C42" s="48">
        <v>0.28</v>
      </c>
      <c r="D42" s="48">
        <v>0.41</v>
      </c>
      <c r="H42" s="48" t="s">
        <v>739</v>
      </c>
      <c r="I42" s="48" t="s">
        <v>740</v>
      </c>
      <c r="K42" s="48" t="s">
        <v>739</v>
      </c>
      <c r="L42" s="48" t="s">
        <v>740</v>
      </c>
      <c r="N42" s="91" t="s">
        <v>633</v>
      </c>
      <c r="O42" s="91" t="s">
        <v>639</v>
      </c>
      <c r="T42" s="614" t="s">
        <v>959</v>
      </c>
      <c r="U42" s="614" t="s">
        <v>950</v>
      </c>
      <c r="AD42" s="253" t="s">
        <v>739</v>
      </c>
      <c r="AE42" s="253" t="s">
        <v>740</v>
      </c>
      <c r="AG42" s="253" t="s">
        <v>739</v>
      </c>
      <c r="AH42" s="253" t="s">
        <v>740</v>
      </c>
    </row>
    <row r="43" spans="1:34" ht="12.75">
      <c r="A43" s="48" t="s">
        <v>741</v>
      </c>
      <c r="B43" s="48" t="s">
        <v>742</v>
      </c>
      <c r="C43" s="48">
        <v>0.28</v>
      </c>
      <c r="D43" s="48">
        <v>0.41</v>
      </c>
      <c r="H43" s="48" t="s">
        <v>741</v>
      </c>
      <c r="I43" s="48" t="s">
        <v>742</v>
      </c>
      <c r="K43" s="48" t="s">
        <v>741</v>
      </c>
      <c r="L43" s="48" t="s">
        <v>742</v>
      </c>
      <c r="N43" s="48" t="s">
        <v>47</v>
      </c>
      <c r="O43" s="48" t="s">
        <v>165</v>
      </c>
      <c r="T43" s="614" t="s">
        <v>960</v>
      </c>
      <c r="U43" s="614" t="s">
        <v>950</v>
      </c>
      <c r="AD43" s="253" t="s">
        <v>741</v>
      </c>
      <c r="AE43" s="253" t="s">
        <v>742</v>
      </c>
      <c r="AG43" s="253" t="s">
        <v>741</v>
      </c>
      <c r="AH43" s="253" t="s">
        <v>742</v>
      </c>
    </row>
    <row r="44" spans="1:34" ht="12.75">
      <c r="A44" s="48" t="s">
        <v>743</v>
      </c>
      <c r="B44" s="48" t="s">
        <v>744</v>
      </c>
      <c r="C44" s="48">
        <v>0.28</v>
      </c>
      <c r="D44" s="48">
        <v>0.41</v>
      </c>
      <c r="H44" s="48" t="s">
        <v>743</v>
      </c>
      <c r="I44" s="48" t="s">
        <v>744</v>
      </c>
      <c r="K44" s="48" t="s">
        <v>743</v>
      </c>
      <c r="L44" s="48" t="s">
        <v>744</v>
      </c>
      <c r="N44" s="48" t="s">
        <v>51</v>
      </c>
      <c r="O44" s="48" t="s">
        <v>169</v>
      </c>
      <c r="T44" s="614" t="s">
        <v>1015</v>
      </c>
      <c r="U44" s="614" t="s">
        <v>1014</v>
      </c>
      <c r="AD44" s="253" t="s">
        <v>743</v>
      </c>
      <c r="AE44" s="253" t="s">
        <v>744</v>
      </c>
      <c r="AG44" s="253" t="s">
        <v>743</v>
      </c>
      <c r="AH44" s="253" t="s">
        <v>744</v>
      </c>
    </row>
    <row r="45" spans="1:34" ht="12.75">
      <c r="A45" s="48" t="s">
        <v>745</v>
      </c>
      <c r="B45" s="48" t="s">
        <v>746</v>
      </c>
      <c r="C45" s="48">
        <v>0.28</v>
      </c>
      <c r="D45" s="48">
        <v>0.41</v>
      </c>
      <c r="H45" s="48" t="s">
        <v>745</v>
      </c>
      <c r="I45" s="48" t="s">
        <v>746</v>
      </c>
      <c r="K45" s="48" t="s">
        <v>745</v>
      </c>
      <c r="L45" s="48" t="s">
        <v>746</v>
      </c>
      <c r="N45" s="48" t="s">
        <v>820</v>
      </c>
      <c r="O45" s="48" t="s">
        <v>819</v>
      </c>
      <c r="T45" s="614" t="s">
        <v>1017</v>
      </c>
      <c r="U45" s="614" t="s">
        <v>1014</v>
      </c>
      <c r="AD45" s="253" t="s">
        <v>745</v>
      </c>
      <c r="AE45" s="253" t="s">
        <v>746</v>
      </c>
      <c r="AG45" s="253" t="s">
        <v>745</v>
      </c>
      <c r="AH45" s="253" t="s">
        <v>746</v>
      </c>
    </row>
    <row r="46" spans="1:34" ht="12.75">
      <c r="A46" s="48" t="s">
        <v>747</v>
      </c>
      <c r="B46" s="48" t="s">
        <v>748</v>
      </c>
      <c r="C46" s="48">
        <v>0.28</v>
      </c>
      <c r="D46" s="48">
        <v>0.41</v>
      </c>
      <c r="H46" s="48" t="s">
        <v>747</v>
      </c>
      <c r="I46" s="48" t="s">
        <v>748</v>
      </c>
      <c r="K46" s="48" t="s">
        <v>747</v>
      </c>
      <c r="L46" s="48" t="s">
        <v>748</v>
      </c>
      <c r="N46" s="48" t="s">
        <v>52</v>
      </c>
      <c r="O46" s="48" t="s">
        <v>170</v>
      </c>
      <c r="T46" s="48" t="s">
        <v>1075</v>
      </c>
      <c r="U46" s="48" t="s">
        <v>1074</v>
      </c>
      <c r="AD46" s="253" t="s">
        <v>747</v>
      </c>
      <c r="AE46" s="253" t="s">
        <v>748</v>
      </c>
      <c r="AG46" s="253" t="s">
        <v>747</v>
      </c>
      <c r="AH46" s="253" t="s">
        <v>748</v>
      </c>
    </row>
    <row r="47" spans="1:34" ht="12.75">
      <c r="A47" s="48" t="s">
        <v>749</v>
      </c>
      <c r="B47" s="48" t="s">
        <v>750</v>
      </c>
      <c r="C47" s="48">
        <v>0.28</v>
      </c>
      <c r="D47" s="48">
        <v>0.41</v>
      </c>
      <c r="H47" s="48" t="s">
        <v>749</v>
      </c>
      <c r="I47" s="48" t="s">
        <v>750</v>
      </c>
      <c r="K47" s="48" t="s">
        <v>749</v>
      </c>
      <c r="L47" s="48" t="s">
        <v>750</v>
      </c>
      <c r="N47" s="48" t="s">
        <v>53</v>
      </c>
      <c r="O47" s="48" t="s">
        <v>171</v>
      </c>
      <c r="T47" s="48" t="s">
        <v>1076</v>
      </c>
      <c r="U47" s="48" t="s">
        <v>1074</v>
      </c>
      <c r="AD47" s="253" t="s">
        <v>749</v>
      </c>
      <c r="AE47" s="253" t="s">
        <v>750</v>
      </c>
      <c r="AG47" s="253" t="s">
        <v>749</v>
      </c>
      <c r="AH47" s="253" t="s">
        <v>750</v>
      </c>
    </row>
    <row r="48" spans="1:34" ht="12.75">
      <c r="A48" s="48" t="s">
        <v>751</v>
      </c>
      <c r="B48" s="48" t="s">
        <v>752</v>
      </c>
      <c r="C48" s="48">
        <v>0.28</v>
      </c>
      <c r="D48" s="48">
        <v>0.41</v>
      </c>
      <c r="H48" s="48" t="s">
        <v>751</v>
      </c>
      <c r="I48" s="48" t="s">
        <v>752</v>
      </c>
      <c r="K48" s="48" t="s">
        <v>751</v>
      </c>
      <c r="L48" s="48" t="s">
        <v>752</v>
      </c>
      <c r="N48" s="48" t="s">
        <v>54</v>
      </c>
      <c r="O48" s="48" t="s">
        <v>172</v>
      </c>
      <c r="T48" s="48" t="s">
        <v>1370</v>
      </c>
      <c r="U48" s="48" t="s">
        <v>1376</v>
      </c>
      <c r="AD48" s="253" t="s">
        <v>751</v>
      </c>
      <c r="AE48" s="253" t="s">
        <v>752</v>
      </c>
      <c r="AG48" s="253" t="s">
        <v>751</v>
      </c>
      <c r="AH48" s="253" t="s">
        <v>752</v>
      </c>
    </row>
    <row r="49" spans="1:34" ht="12.75">
      <c r="A49" s="48" t="s">
        <v>753</v>
      </c>
      <c r="B49" s="48" t="s">
        <v>754</v>
      </c>
      <c r="C49" s="48">
        <v>0.28</v>
      </c>
      <c r="D49" s="48">
        <v>0.41</v>
      </c>
      <c r="H49" s="48" t="s">
        <v>753</v>
      </c>
      <c r="I49" s="48" t="s">
        <v>754</v>
      </c>
      <c r="K49" s="48" t="s">
        <v>753</v>
      </c>
      <c r="L49" s="48" t="s">
        <v>754</v>
      </c>
      <c r="N49" s="48" t="s">
        <v>823</v>
      </c>
      <c r="O49" s="48" t="s">
        <v>822</v>
      </c>
      <c r="T49" s="48" t="s">
        <v>1374</v>
      </c>
      <c r="U49" s="48" t="s">
        <v>1378</v>
      </c>
      <c r="AD49" s="253" t="s">
        <v>753</v>
      </c>
      <c r="AE49" s="253" t="s">
        <v>754</v>
      </c>
      <c r="AG49" s="253" t="s">
        <v>753</v>
      </c>
      <c r="AH49" s="253" t="s">
        <v>754</v>
      </c>
    </row>
    <row r="50" spans="1:34" ht="12.75">
      <c r="A50" s="48" t="s">
        <v>755</v>
      </c>
      <c r="B50" s="48" t="s">
        <v>756</v>
      </c>
      <c r="C50" s="48">
        <v>0.28</v>
      </c>
      <c r="D50" s="48">
        <v>0.41</v>
      </c>
      <c r="H50" s="48" t="s">
        <v>755</v>
      </c>
      <c r="I50" s="48" t="s">
        <v>756</v>
      </c>
      <c r="K50" s="48" t="s">
        <v>755</v>
      </c>
      <c r="L50" s="48" t="s">
        <v>756</v>
      </c>
      <c r="N50" s="48" t="s">
        <v>825</v>
      </c>
      <c r="O50" s="48" t="s">
        <v>824</v>
      </c>
      <c r="T50" s="48" t="s">
        <v>1375</v>
      </c>
      <c r="U50" s="48" t="s">
        <v>1379</v>
      </c>
      <c r="AD50" s="253" t="s">
        <v>755</v>
      </c>
      <c r="AE50" s="253" t="s">
        <v>756</v>
      </c>
      <c r="AG50" s="253" t="s">
        <v>755</v>
      </c>
      <c r="AH50" s="253" t="s">
        <v>756</v>
      </c>
    </row>
    <row r="51" spans="1:34" ht="12.75">
      <c r="A51" s="48" t="s">
        <v>757</v>
      </c>
      <c r="B51" s="48" t="s">
        <v>758</v>
      </c>
      <c r="C51" s="48">
        <v>0.28</v>
      </c>
      <c r="D51" s="48">
        <v>0.41</v>
      </c>
      <c r="H51" s="48" t="s">
        <v>757</v>
      </c>
      <c r="I51" s="48" t="s">
        <v>758</v>
      </c>
      <c r="K51" s="48" t="s">
        <v>757</v>
      </c>
      <c r="L51" s="48" t="s">
        <v>758</v>
      </c>
      <c r="N51" s="48" t="s">
        <v>827</v>
      </c>
      <c r="O51" s="48" t="s">
        <v>826</v>
      </c>
      <c r="AD51" s="253" t="s">
        <v>757</v>
      </c>
      <c r="AE51" s="253" t="s">
        <v>758</v>
      </c>
      <c r="AG51" s="253" t="s">
        <v>757</v>
      </c>
      <c r="AH51" s="253" t="s">
        <v>758</v>
      </c>
    </row>
    <row r="52" spans="1:34" ht="12.75">
      <c r="A52" s="48" t="s">
        <v>759</v>
      </c>
      <c r="B52" s="48" t="s">
        <v>760</v>
      </c>
      <c r="C52" s="48">
        <v>0.28</v>
      </c>
      <c r="D52" s="48">
        <v>0.41</v>
      </c>
      <c r="H52" s="48" t="s">
        <v>759</v>
      </c>
      <c r="I52" s="48" t="s">
        <v>760</v>
      </c>
      <c r="K52" s="48" t="s">
        <v>759</v>
      </c>
      <c r="L52" s="48" t="s">
        <v>760</v>
      </c>
      <c r="N52" s="48" t="s">
        <v>55</v>
      </c>
      <c r="O52" s="48" t="s">
        <v>173</v>
      </c>
      <c r="AD52" s="253" t="s">
        <v>759</v>
      </c>
      <c r="AE52" s="253" t="s">
        <v>760</v>
      </c>
      <c r="AG52" s="253" t="s">
        <v>759</v>
      </c>
      <c r="AH52" s="253" t="s">
        <v>760</v>
      </c>
    </row>
    <row r="53" spans="1:34" ht="12.75">
      <c r="A53" s="48" t="s">
        <v>761</v>
      </c>
      <c r="B53" s="48" t="s">
        <v>762</v>
      </c>
      <c r="C53" s="48">
        <v>0.28</v>
      </c>
      <c r="D53" s="48">
        <v>0.41</v>
      </c>
      <c r="H53" s="48" t="s">
        <v>761</v>
      </c>
      <c r="I53" s="48" t="s">
        <v>762</v>
      </c>
      <c r="K53" s="48" t="s">
        <v>761</v>
      </c>
      <c r="L53" s="48" t="s">
        <v>762</v>
      </c>
      <c r="N53" s="570" t="s">
        <v>829</v>
      </c>
      <c r="O53" s="571" t="s">
        <v>828</v>
      </c>
      <c r="AD53" s="253" t="s">
        <v>761</v>
      </c>
      <c r="AE53" s="253" t="s">
        <v>762</v>
      </c>
      <c r="AG53" s="253" t="s">
        <v>761</v>
      </c>
      <c r="AH53" s="253" t="s">
        <v>762</v>
      </c>
    </row>
    <row r="54" spans="1:34" ht="12.75">
      <c r="A54" s="48" t="s">
        <v>763</v>
      </c>
      <c r="B54" s="48" t="s">
        <v>764</v>
      </c>
      <c r="C54" s="48">
        <v>0.28</v>
      </c>
      <c r="D54" s="48">
        <v>0.41</v>
      </c>
      <c r="H54" s="48" t="s">
        <v>763</v>
      </c>
      <c r="I54" s="48" t="s">
        <v>764</v>
      </c>
      <c r="K54" s="48" t="s">
        <v>763</v>
      </c>
      <c r="L54" s="48" t="s">
        <v>764</v>
      </c>
      <c r="N54" s="570" t="s">
        <v>831</v>
      </c>
      <c r="O54" s="571" t="s">
        <v>830</v>
      </c>
      <c r="AD54" s="253" t="s">
        <v>763</v>
      </c>
      <c r="AE54" s="253" t="s">
        <v>764</v>
      </c>
      <c r="AG54" s="253" t="s">
        <v>763</v>
      </c>
      <c r="AH54" s="253" t="s">
        <v>764</v>
      </c>
    </row>
    <row r="55" spans="1:34" ht="12.75">
      <c r="A55" s="48" t="s">
        <v>412</v>
      </c>
      <c r="B55" s="48" t="s">
        <v>411</v>
      </c>
      <c r="C55" s="48">
        <v>0.05</v>
      </c>
      <c r="D55" s="48">
        <v>0.32</v>
      </c>
      <c r="H55" s="48" t="s">
        <v>412</v>
      </c>
      <c r="I55" s="48" t="s">
        <v>411</v>
      </c>
      <c r="K55" s="48" t="s">
        <v>412</v>
      </c>
      <c r="L55" s="48" t="s">
        <v>411</v>
      </c>
      <c r="N55" s="570" t="s">
        <v>833</v>
      </c>
      <c r="O55" s="571" t="s">
        <v>832</v>
      </c>
      <c r="AD55" s="48" t="s">
        <v>412</v>
      </c>
      <c r="AE55" s="48" t="s">
        <v>411</v>
      </c>
      <c r="AG55" s="48" t="s">
        <v>412</v>
      </c>
      <c r="AH55" s="48" t="s">
        <v>411</v>
      </c>
    </row>
    <row r="56" spans="1:34" ht="12.75">
      <c r="A56" s="48" t="s">
        <v>415</v>
      </c>
      <c r="B56" s="48" t="s">
        <v>414</v>
      </c>
      <c r="C56" s="48">
        <v>0.05</v>
      </c>
      <c r="D56" s="48">
        <v>0.4</v>
      </c>
      <c r="H56" s="48" t="s">
        <v>415</v>
      </c>
      <c r="I56" s="48" t="s">
        <v>414</v>
      </c>
      <c r="K56" s="48" t="s">
        <v>415</v>
      </c>
      <c r="L56" s="48" t="s">
        <v>414</v>
      </c>
      <c r="N56" s="570" t="s">
        <v>835</v>
      </c>
      <c r="O56" s="571" t="s">
        <v>834</v>
      </c>
      <c r="P56" s="572"/>
      <c r="AD56" s="48" t="s">
        <v>415</v>
      </c>
      <c r="AE56" s="48" t="s">
        <v>414</v>
      </c>
      <c r="AG56" s="48" t="s">
        <v>415</v>
      </c>
      <c r="AH56" s="48" t="s">
        <v>414</v>
      </c>
    </row>
    <row r="57" spans="1:34" ht="12.75">
      <c r="A57" s="48" t="s">
        <v>417</v>
      </c>
      <c r="B57" s="48" t="s">
        <v>416</v>
      </c>
      <c r="C57" s="48">
        <v>0.05</v>
      </c>
      <c r="D57" s="48">
        <v>0.4</v>
      </c>
      <c r="H57" s="48" t="s">
        <v>417</v>
      </c>
      <c r="I57" s="48" t="s">
        <v>416</v>
      </c>
      <c r="K57" s="48" t="s">
        <v>417</v>
      </c>
      <c r="L57" s="48" t="s">
        <v>416</v>
      </c>
      <c r="N57" s="570" t="s">
        <v>837</v>
      </c>
      <c r="O57" s="571" t="s">
        <v>836</v>
      </c>
      <c r="P57" s="572"/>
      <c r="AD57" s="48" t="s">
        <v>417</v>
      </c>
      <c r="AE57" s="48" t="s">
        <v>416</v>
      </c>
      <c r="AG57" s="48" t="s">
        <v>417</v>
      </c>
      <c r="AH57" s="48" t="s">
        <v>416</v>
      </c>
    </row>
    <row r="58" spans="1:34" ht="12.75">
      <c r="A58" s="48" t="s">
        <v>47</v>
      </c>
      <c r="B58" s="48" t="s">
        <v>165</v>
      </c>
      <c r="C58" s="48">
        <v>0.11</v>
      </c>
      <c r="D58" s="48">
        <v>0.33</v>
      </c>
      <c r="H58" s="48" t="s">
        <v>392</v>
      </c>
      <c r="I58" s="48" t="s">
        <v>391</v>
      </c>
      <c r="K58" s="48" t="s">
        <v>392</v>
      </c>
      <c r="L58" s="48" t="s">
        <v>391</v>
      </c>
      <c r="N58" s="570" t="s">
        <v>839</v>
      </c>
      <c r="O58" s="571" t="s">
        <v>838</v>
      </c>
      <c r="P58" s="572"/>
      <c r="AD58" s="48" t="s">
        <v>392</v>
      </c>
      <c r="AE58" s="48" t="s">
        <v>391</v>
      </c>
      <c r="AG58" s="48" t="s">
        <v>392</v>
      </c>
      <c r="AH58" s="48" t="s">
        <v>391</v>
      </c>
    </row>
    <row r="59" spans="1:34" ht="12.75">
      <c r="A59" s="48" t="s">
        <v>51</v>
      </c>
      <c r="B59" s="48" t="s">
        <v>169</v>
      </c>
      <c r="C59" s="48">
        <v>0.11</v>
      </c>
      <c r="D59" s="48">
        <v>0.33</v>
      </c>
      <c r="H59" s="48" t="s">
        <v>389</v>
      </c>
      <c r="I59" s="48" t="s">
        <v>388</v>
      </c>
      <c r="K59" s="48" t="s">
        <v>389</v>
      </c>
      <c r="L59" s="48" t="s">
        <v>388</v>
      </c>
      <c r="N59" s="570" t="s">
        <v>841</v>
      </c>
      <c r="O59" s="571" t="s">
        <v>840</v>
      </c>
      <c r="P59" s="572"/>
      <c r="AD59" s="48" t="s">
        <v>389</v>
      </c>
      <c r="AE59" s="48" t="s">
        <v>388</v>
      </c>
      <c r="AG59" s="48" t="s">
        <v>389</v>
      </c>
      <c r="AH59" s="48" t="s">
        <v>388</v>
      </c>
    </row>
    <row r="60" spans="1:34" ht="12.75">
      <c r="A60" s="48" t="s">
        <v>820</v>
      </c>
      <c r="B60" s="48" t="s">
        <v>819</v>
      </c>
      <c r="C60" s="48">
        <v>0.1</v>
      </c>
      <c r="D60" s="48">
        <v>0.33</v>
      </c>
      <c r="H60" s="48" t="s">
        <v>493</v>
      </c>
      <c r="I60" s="48" t="s">
        <v>492</v>
      </c>
      <c r="K60" s="48" t="s">
        <v>493</v>
      </c>
      <c r="L60" s="48" t="s">
        <v>492</v>
      </c>
      <c r="N60" s="570" t="s">
        <v>843</v>
      </c>
      <c r="O60" s="571" t="s">
        <v>842</v>
      </c>
      <c r="P60" s="572"/>
      <c r="AD60" s="48" t="s">
        <v>493</v>
      </c>
      <c r="AE60" s="48" t="s">
        <v>492</v>
      </c>
      <c r="AG60" s="48" t="s">
        <v>493</v>
      </c>
      <c r="AH60" s="48" t="s">
        <v>492</v>
      </c>
    </row>
    <row r="61" spans="1:34" ht="12.75">
      <c r="A61" s="48" t="s">
        <v>52</v>
      </c>
      <c r="B61" s="48" t="s">
        <v>170</v>
      </c>
      <c r="C61" s="48">
        <v>0.167</v>
      </c>
      <c r="D61" s="48">
        <v>0.55</v>
      </c>
      <c r="H61" s="48" t="s">
        <v>496</v>
      </c>
      <c r="I61" s="48" t="s">
        <v>495</v>
      </c>
      <c r="K61" s="48" t="s">
        <v>496</v>
      </c>
      <c r="L61" s="48" t="s">
        <v>495</v>
      </c>
      <c r="N61" s="570" t="s">
        <v>846</v>
      </c>
      <c r="O61" s="571" t="s">
        <v>845</v>
      </c>
      <c r="P61" s="572"/>
      <c r="AD61" s="48" t="s">
        <v>496</v>
      </c>
      <c r="AE61" s="48" t="s">
        <v>495</v>
      </c>
      <c r="AG61" s="48" t="s">
        <v>496</v>
      </c>
      <c r="AH61" s="48" t="s">
        <v>495</v>
      </c>
    </row>
    <row r="62" spans="1:34" ht="12.75">
      <c r="A62" s="48" t="s">
        <v>53</v>
      </c>
      <c r="B62" s="48" t="s">
        <v>171</v>
      </c>
      <c r="C62" s="48">
        <v>0.167</v>
      </c>
      <c r="D62" s="48">
        <v>0.55</v>
      </c>
      <c r="H62" s="48" t="s">
        <v>500</v>
      </c>
      <c r="I62" s="48" t="s">
        <v>499</v>
      </c>
      <c r="K62" s="48" t="s">
        <v>500</v>
      </c>
      <c r="L62" s="48" t="s">
        <v>499</v>
      </c>
      <c r="N62" s="570" t="s">
        <v>848</v>
      </c>
      <c r="O62" s="571" t="s">
        <v>847</v>
      </c>
      <c r="P62" s="572"/>
      <c r="AD62" s="48" t="s">
        <v>500</v>
      </c>
      <c r="AE62" s="48" t="s">
        <v>499</v>
      </c>
      <c r="AG62" s="48" t="s">
        <v>500</v>
      </c>
      <c r="AH62" s="48" t="s">
        <v>499</v>
      </c>
    </row>
    <row r="63" spans="1:34" ht="12.75">
      <c r="A63" s="48" t="s">
        <v>54</v>
      </c>
      <c r="B63" s="48" t="s">
        <v>172</v>
      </c>
      <c r="C63" s="48">
        <v>0.167</v>
      </c>
      <c r="D63" s="48">
        <v>0.55</v>
      </c>
      <c r="H63" s="48" t="s">
        <v>502</v>
      </c>
      <c r="I63" s="48" t="s">
        <v>501</v>
      </c>
      <c r="K63" s="48" t="s">
        <v>502</v>
      </c>
      <c r="L63" s="48" t="s">
        <v>501</v>
      </c>
      <c r="N63" s="570" t="s">
        <v>850</v>
      </c>
      <c r="O63" s="571" t="s">
        <v>849</v>
      </c>
      <c r="P63" s="572"/>
      <c r="AD63" s="48" t="s">
        <v>502</v>
      </c>
      <c r="AE63" s="48" t="s">
        <v>501</v>
      </c>
      <c r="AG63" s="48" t="s">
        <v>502</v>
      </c>
      <c r="AH63" s="48" t="s">
        <v>501</v>
      </c>
    </row>
    <row r="64" spans="1:34" ht="12.75">
      <c r="A64" s="48" t="s">
        <v>55</v>
      </c>
      <c r="B64" s="48" t="s">
        <v>173</v>
      </c>
      <c r="C64" s="48">
        <v>0.167</v>
      </c>
      <c r="D64" s="48">
        <v>0.55</v>
      </c>
      <c r="H64" s="48" t="s">
        <v>504</v>
      </c>
      <c r="I64" s="48" t="s">
        <v>503</v>
      </c>
      <c r="K64" s="48" t="s">
        <v>504</v>
      </c>
      <c r="L64" s="48" t="s">
        <v>503</v>
      </c>
      <c r="N64" s="570" t="s">
        <v>852</v>
      </c>
      <c r="O64" s="571" t="s">
        <v>851</v>
      </c>
      <c r="P64" s="572"/>
      <c r="AD64" s="48" t="s">
        <v>504</v>
      </c>
      <c r="AE64" s="48" t="s">
        <v>503</v>
      </c>
      <c r="AG64" s="48" t="s">
        <v>504</v>
      </c>
      <c r="AH64" s="48" t="s">
        <v>503</v>
      </c>
    </row>
    <row r="65" spans="1:34" ht="12.75">
      <c r="A65" s="48" t="s">
        <v>823</v>
      </c>
      <c r="B65" s="48" t="s">
        <v>822</v>
      </c>
      <c r="C65" s="48">
        <v>0.167</v>
      </c>
      <c r="D65" s="48">
        <v>0.55</v>
      </c>
      <c r="H65" s="48" t="s">
        <v>506</v>
      </c>
      <c r="I65" s="48" t="s">
        <v>505</v>
      </c>
      <c r="K65" s="48" t="s">
        <v>506</v>
      </c>
      <c r="L65" s="48" t="s">
        <v>505</v>
      </c>
      <c r="N65" s="570" t="s">
        <v>854</v>
      </c>
      <c r="O65" s="571" t="s">
        <v>853</v>
      </c>
      <c r="P65" s="572"/>
      <c r="AD65" s="48" t="s">
        <v>506</v>
      </c>
      <c r="AE65" s="48" t="s">
        <v>505</v>
      </c>
      <c r="AG65" s="48" t="s">
        <v>506</v>
      </c>
      <c r="AH65" s="48" t="s">
        <v>505</v>
      </c>
    </row>
    <row r="66" spans="1:34" ht="12.75">
      <c r="A66" s="48" t="s">
        <v>825</v>
      </c>
      <c r="B66" s="48" t="s">
        <v>824</v>
      </c>
      <c r="C66" s="48">
        <v>0.167</v>
      </c>
      <c r="D66" s="48">
        <v>0.55</v>
      </c>
      <c r="H66" s="48" t="s">
        <v>508</v>
      </c>
      <c r="I66" s="48" t="s">
        <v>507</v>
      </c>
      <c r="K66" s="48" t="s">
        <v>508</v>
      </c>
      <c r="L66" s="48" t="s">
        <v>507</v>
      </c>
      <c r="N66" s="570" t="s">
        <v>856</v>
      </c>
      <c r="O66" s="571" t="s">
        <v>855</v>
      </c>
      <c r="P66" s="572"/>
      <c r="AD66" s="48" t="s">
        <v>508</v>
      </c>
      <c r="AE66" s="48" t="s">
        <v>507</v>
      </c>
      <c r="AG66" s="48" t="s">
        <v>508</v>
      </c>
      <c r="AH66" s="48" t="s">
        <v>507</v>
      </c>
    </row>
    <row r="67" spans="1:34" ht="12.75">
      <c r="A67" s="48" t="s">
        <v>827</v>
      </c>
      <c r="B67" s="48" t="s">
        <v>826</v>
      </c>
      <c r="C67" s="48">
        <v>0.167</v>
      </c>
      <c r="D67" s="48">
        <v>0.55</v>
      </c>
      <c r="H67" s="48" t="s">
        <v>380</v>
      </c>
      <c r="I67" s="48" t="s">
        <v>379</v>
      </c>
      <c r="K67" s="48" t="s">
        <v>380</v>
      </c>
      <c r="L67" s="48" t="s">
        <v>379</v>
      </c>
      <c r="N67" s="570" t="s">
        <v>858</v>
      </c>
      <c r="O67" s="571" t="s">
        <v>857</v>
      </c>
      <c r="P67" s="572"/>
      <c r="AD67" s="48" t="s">
        <v>380</v>
      </c>
      <c r="AE67" s="48" t="s">
        <v>379</v>
      </c>
      <c r="AG67" s="48" t="s">
        <v>380</v>
      </c>
      <c r="AH67" s="48" t="s">
        <v>379</v>
      </c>
    </row>
    <row r="68" spans="1:34" ht="12.75">
      <c r="A68" s="570" t="s">
        <v>829</v>
      </c>
      <c r="B68" s="571" t="s">
        <v>828</v>
      </c>
      <c r="C68" s="572">
        <v>0.131</v>
      </c>
      <c r="D68" s="48">
        <v>0.31</v>
      </c>
      <c r="H68" s="48" t="s">
        <v>97</v>
      </c>
      <c r="I68" s="48" t="s">
        <v>179</v>
      </c>
      <c r="K68" s="48" t="s">
        <v>97</v>
      </c>
      <c r="L68" s="48" t="s">
        <v>179</v>
      </c>
      <c r="P68" s="572"/>
      <c r="AD68" s="48" t="s">
        <v>97</v>
      </c>
      <c r="AE68" s="48" t="s">
        <v>179</v>
      </c>
      <c r="AG68" s="48" t="s">
        <v>97</v>
      </c>
      <c r="AH68" s="48" t="s">
        <v>179</v>
      </c>
    </row>
    <row r="69" spans="1:34" ht="12.75">
      <c r="A69" s="570" t="s">
        <v>831</v>
      </c>
      <c r="B69" s="571" t="s">
        <v>830</v>
      </c>
      <c r="C69" s="572">
        <v>0.13</v>
      </c>
      <c r="D69" s="48">
        <v>0.31</v>
      </c>
      <c r="H69" s="48" t="s">
        <v>98</v>
      </c>
      <c r="I69" s="48" t="s">
        <v>180</v>
      </c>
      <c r="K69" s="48" t="s">
        <v>98</v>
      </c>
      <c r="L69" s="48" t="s">
        <v>180</v>
      </c>
      <c r="P69" s="572"/>
      <c r="AD69" s="48" t="s">
        <v>98</v>
      </c>
      <c r="AE69" s="48" t="s">
        <v>180</v>
      </c>
      <c r="AG69" s="48" t="s">
        <v>98</v>
      </c>
      <c r="AH69" s="48" t="s">
        <v>180</v>
      </c>
    </row>
    <row r="70" spans="1:34" ht="12.75">
      <c r="A70" s="570" t="s">
        <v>833</v>
      </c>
      <c r="B70" s="571" t="s">
        <v>832</v>
      </c>
      <c r="C70" s="572">
        <v>0.13</v>
      </c>
      <c r="D70" s="48">
        <v>0.31</v>
      </c>
      <c r="H70" s="48" t="s">
        <v>99</v>
      </c>
      <c r="I70" s="48" t="s">
        <v>181</v>
      </c>
      <c r="K70" s="48" t="s">
        <v>99</v>
      </c>
      <c r="L70" s="48" t="s">
        <v>181</v>
      </c>
      <c r="P70" s="572"/>
      <c r="AD70" s="48" t="s">
        <v>99</v>
      </c>
      <c r="AE70" s="48" t="s">
        <v>181</v>
      </c>
      <c r="AG70" s="48" t="s">
        <v>99</v>
      </c>
      <c r="AH70" s="48" t="s">
        <v>181</v>
      </c>
    </row>
    <row r="71" spans="1:34" ht="12.75">
      <c r="A71" s="570" t="s">
        <v>835</v>
      </c>
      <c r="B71" s="571" t="s">
        <v>834</v>
      </c>
      <c r="C71" s="572">
        <v>0.13</v>
      </c>
      <c r="D71" s="48">
        <v>0.31</v>
      </c>
      <c r="H71" s="48" t="s">
        <v>100</v>
      </c>
      <c r="I71" s="48" t="s">
        <v>182</v>
      </c>
      <c r="K71" s="48" t="s">
        <v>100</v>
      </c>
      <c r="L71" s="48" t="s">
        <v>182</v>
      </c>
      <c r="AD71" s="48" t="s">
        <v>100</v>
      </c>
      <c r="AE71" s="48" t="s">
        <v>182</v>
      </c>
      <c r="AG71" s="48" t="s">
        <v>100</v>
      </c>
      <c r="AH71" s="48" t="s">
        <v>182</v>
      </c>
    </row>
    <row r="72" spans="1:34" ht="12.75">
      <c r="A72" s="570" t="s">
        <v>837</v>
      </c>
      <c r="B72" s="571" t="s">
        <v>836</v>
      </c>
      <c r="C72" s="572">
        <v>0.13</v>
      </c>
      <c r="D72" s="48">
        <v>0.31</v>
      </c>
      <c r="H72" s="48" t="s">
        <v>510</v>
      </c>
      <c r="I72" s="48" t="s">
        <v>509</v>
      </c>
      <c r="K72" s="48" t="s">
        <v>510</v>
      </c>
      <c r="L72" s="48" t="s">
        <v>509</v>
      </c>
      <c r="AD72" s="48" t="s">
        <v>510</v>
      </c>
      <c r="AE72" s="48" t="s">
        <v>509</v>
      </c>
      <c r="AG72" s="48" t="s">
        <v>510</v>
      </c>
      <c r="AH72" s="48" t="s">
        <v>509</v>
      </c>
    </row>
    <row r="73" spans="1:34" ht="12.75">
      <c r="A73" s="570" t="s">
        <v>839</v>
      </c>
      <c r="B73" s="571" t="s">
        <v>838</v>
      </c>
      <c r="C73" s="572">
        <v>0.13</v>
      </c>
      <c r="D73" s="48">
        <v>0.31</v>
      </c>
      <c r="H73" s="48" t="s">
        <v>514</v>
      </c>
      <c r="I73" s="48" t="s">
        <v>513</v>
      </c>
      <c r="K73" s="48" t="s">
        <v>514</v>
      </c>
      <c r="L73" s="48" t="s">
        <v>513</v>
      </c>
      <c r="AD73" s="48" t="s">
        <v>514</v>
      </c>
      <c r="AE73" s="48" t="s">
        <v>513</v>
      </c>
      <c r="AG73" s="48" t="s">
        <v>514</v>
      </c>
      <c r="AH73" s="48" t="s">
        <v>513</v>
      </c>
    </row>
    <row r="74" spans="1:34" ht="12.75">
      <c r="A74" s="570" t="s">
        <v>841</v>
      </c>
      <c r="B74" s="571" t="s">
        <v>840</v>
      </c>
      <c r="C74" s="572">
        <v>0.13</v>
      </c>
      <c r="D74" s="48">
        <v>0.31</v>
      </c>
      <c r="H74" s="48" t="s">
        <v>516</v>
      </c>
      <c r="I74" s="48" t="s">
        <v>515</v>
      </c>
      <c r="K74" s="48" t="s">
        <v>516</v>
      </c>
      <c r="L74" s="48" t="s">
        <v>515</v>
      </c>
      <c r="AD74" s="48" t="s">
        <v>516</v>
      </c>
      <c r="AE74" s="48" t="s">
        <v>515</v>
      </c>
      <c r="AG74" s="48" t="s">
        <v>516</v>
      </c>
      <c r="AH74" s="48" t="s">
        <v>515</v>
      </c>
    </row>
    <row r="75" spans="1:34" ht="12.75">
      <c r="A75" s="570" t="s">
        <v>843</v>
      </c>
      <c r="B75" s="571" t="s">
        <v>842</v>
      </c>
      <c r="C75" s="572">
        <v>0.08</v>
      </c>
      <c r="D75" s="48">
        <v>0.3</v>
      </c>
      <c r="H75" s="48" t="s">
        <v>518</v>
      </c>
      <c r="I75" s="48" t="s">
        <v>517</v>
      </c>
      <c r="K75" s="48" t="s">
        <v>518</v>
      </c>
      <c r="L75" s="48" t="s">
        <v>517</v>
      </c>
      <c r="AD75" s="48" t="s">
        <v>518</v>
      </c>
      <c r="AE75" s="48" t="s">
        <v>517</v>
      </c>
      <c r="AG75" s="48" t="s">
        <v>518</v>
      </c>
      <c r="AH75" s="48" t="s">
        <v>517</v>
      </c>
    </row>
    <row r="76" spans="1:34" ht="12.75">
      <c r="A76" s="570" t="s">
        <v>846</v>
      </c>
      <c r="B76" s="571" t="s">
        <v>845</v>
      </c>
      <c r="C76" s="572">
        <v>0.07</v>
      </c>
      <c r="D76" s="48">
        <v>0.19</v>
      </c>
      <c r="H76" s="48" t="s">
        <v>92</v>
      </c>
      <c r="I76" s="48" t="s">
        <v>174</v>
      </c>
      <c r="K76" s="48" t="s">
        <v>92</v>
      </c>
      <c r="L76" s="48" t="s">
        <v>174</v>
      </c>
      <c r="AD76" s="48" t="s">
        <v>92</v>
      </c>
      <c r="AE76" s="48" t="s">
        <v>174</v>
      </c>
      <c r="AG76" s="48" t="s">
        <v>92</v>
      </c>
      <c r="AH76" s="48" t="s">
        <v>174</v>
      </c>
    </row>
    <row r="77" spans="1:34" ht="12.75">
      <c r="A77" s="570" t="s">
        <v>848</v>
      </c>
      <c r="B77" s="571" t="s">
        <v>847</v>
      </c>
      <c r="C77" s="572">
        <v>0.07</v>
      </c>
      <c r="D77" s="48">
        <v>0.19</v>
      </c>
      <c r="H77" s="48" t="s">
        <v>425</v>
      </c>
      <c r="I77" s="48" t="s">
        <v>424</v>
      </c>
      <c r="K77" s="48" t="s">
        <v>425</v>
      </c>
      <c r="L77" s="48" t="s">
        <v>424</v>
      </c>
      <c r="AD77" s="48" t="s">
        <v>425</v>
      </c>
      <c r="AE77" s="48" t="s">
        <v>424</v>
      </c>
      <c r="AG77" s="48" t="s">
        <v>425</v>
      </c>
      <c r="AH77" s="48" t="s">
        <v>424</v>
      </c>
    </row>
    <row r="78" spans="1:34" ht="12.75">
      <c r="A78" s="570" t="s">
        <v>850</v>
      </c>
      <c r="B78" s="571" t="s">
        <v>849</v>
      </c>
      <c r="C78" s="572">
        <v>0.7</v>
      </c>
      <c r="D78" s="48">
        <v>0.19</v>
      </c>
      <c r="H78" s="48" t="s">
        <v>421</v>
      </c>
      <c r="I78" s="48" t="s">
        <v>420</v>
      </c>
      <c r="K78" s="48" t="s">
        <v>421</v>
      </c>
      <c r="L78" s="48" t="s">
        <v>420</v>
      </c>
      <c r="AD78" s="48" t="s">
        <v>421</v>
      </c>
      <c r="AE78" s="48" t="s">
        <v>420</v>
      </c>
      <c r="AG78" s="48" t="s">
        <v>421</v>
      </c>
      <c r="AH78" s="48" t="s">
        <v>420</v>
      </c>
    </row>
    <row r="79" spans="1:34" ht="12.75">
      <c r="A79" s="570" t="s">
        <v>852</v>
      </c>
      <c r="B79" s="571" t="s">
        <v>851</v>
      </c>
      <c r="C79" s="572">
        <v>0.08</v>
      </c>
      <c r="D79" s="48">
        <v>0.25</v>
      </c>
      <c r="H79" s="48" t="s">
        <v>382</v>
      </c>
      <c r="I79" s="48" t="s">
        <v>381</v>
      </c>
      <c r="K79" s="48" t="s">
        <v>160</v>
      </c>
      <c r="L79" s="48" t="s">
        <v>253</v>
      </c>
      <c r="AD79" s="48" t="s">
        <v>160</v>
      </c>
      <c r="AE79" s="48" t="s">
        <v>253</v>
      </c>
      <c r="AG79" s="48" t="s">
        <v>160</v>
      </c>
      <c r="AH79" s="48" t="s">
        <v>253</v>
      </c>
    </row>
    <row r="80" spans="1:34" ht="12.75">
      <c r="A80" s="570" t="s">
        <v>854</v>
      </c>
      <c r="B80" s="571" t="s">
        <v>853</v>
      </c>
      <c r="C80" s="572">
        <v>0.08</v>
      </c>
      <c r="D80" s="48">
        <v>0.25</v>
      </c>
      <c r="H80" s="48" t="s">
        <v>439</v>
      </c>
      <c r="I80" s="48" t="s">
        <v>438</v>
      </c>
      <c r="K80" s="48" t="s">
        <v>161</v>
      </c>
      <c r="L80" s="48" t="s">
        <v>254</v>
      </c>
      <c r="AD80" s="48" t="s">
        <v>161</v>
      </c>
      <c r="AE80" s="48" t="s">
        <v>254</v>
      </c>
      <c r="AG80" s="48" t="s">
        <v>161</v>
      </c>
      <c r="AH80" s="48" t="s">
        <v>254</v>
      </c>
    </row>
    <row r="81" spans="1:34" ht="12.75">
      <c r="A81" s="570" t="s">
        <v>856</v>
      </c>
      <c r="B81" s="571" t="s">
        <v>855</v>
      </c>
      <c r="C81" s="572">
        <v>0.08</v>
      </c>
      <c r="D81" s="48">
        <v>0.25</v>
      </c>
      <c r="H81" s="48" t="s">
        <v>457</v>
      </c>
      <c r="I81" s="48" t="s">
        <v>456</v>
      </c>
      <c r="K81" s="48" t="s">
        <v>162</v>
      </c>
      <c r="L81" s="48" t="s">
        <v>255</v>
      </c>
      <c r="AD81" s="48" t="s">
        <v>162</v>
      </c>
      <c r="AE81" s="48" t="s">
        <v>255</v>
      </c>
      <c r="AG81" s="48" t="s">
        <v>162</v>
      </c>
      <c r="AH81" s="48" t="s">
        <v>255</v>
      </c>
    </row>
    <row r="82" spans="1:34" ht="12.75">
      <c r="A82" s="570" t="s">
        <v>858</v>
      </c>
      <c r="B82" s="571" t="s">
        <v>857</v>
      </c>
      <c r="C82" s="572">
        <v>0.08</v>
      </c>
      <c r="D82" s="48">
        <v>0.25</v>
      </c>
      <c r="H82" s="48" t="s">
        <v>461</v>
      </c>
      <c r="I82" s="48" t="s">
        <v>460</v>
      </c>
      <c r="K82" s="48" t="s">
        <v>163</v>
      </c>
      <c r="L82" s="48" t="s">
        <v>256</v>
      </c>
      <c r="AD82" s="48" t="s">
        <v>163</v>
      </c>
      <c r="AE82" s="48" t="s">
        <v>256</v>
      </c>
      <c r="AG82" s="48" t="s">
        <v>163</v>
      </c>
      <c r="AH82" s="48" t="s">
        <v>256</v>
      </c>
    </row>
    <row r="83" spans="1:34" ht="12.75">
      <c r="A83" s="48" t="s">
        <v>392</v>
      </c>
      <c r="B83" s="48" t="s">
        <v>391</v>
      </c>
      <c r="C83" s="48">
        <v>0.105</v>
      </c>
      <c r="D83" s="48">
        <v>0.24</v>
      </c>
      <c r="H83" s="48" t="s">
        <v>463</v>
      </c>
      <c r="I83" s="48" t="s">
        <v>462</v>
      </c>
      <c r="K83" s="48" t="s">
        <v>164</v>
      </c>
      <c r="L83" s="48" t="s">
        <v>257</v>
      </c>
      <c r="AD83" s="48" t="s">
        <v>164</v>
      </c>
      <c r="AE83" s="48" t="s">
        <v>257</v>
      </c>
      <c r="AG83" s="48" t="s">
        <v>164</v>
      </c>
      <c r="AH83" s="48" t="s">
        <v>257</v>
      </c>
    </row>
    <row r="84" spans="1:34" ht="12.75">
      <c r="A84" s="48" t="s">
        <v>389</v>
      </c>
      <c r="B84" s="48" t="s">
        <v>388</v>
      </c>
      <c r="C84" s="48">
        <v>0.105</v>
      </c>
      <c r="D84" s="48">
        <v>0.24</v>
      </c>
      <c r="H84" s="48" t="s">
        <v>459</v>
      </c>
      <c r="I84" s="48" t="s">
        <v>458</v>
      </c>
      <c r="K84" s="48" t="s">
        <v>382</v>
      </c>
      <c r="L84" s="48" t="s">
        <v>381</v>
      </c>
      <c r="AD84" s="48" t="s">
        <v>382</v>
      </c>
      <c r="AE84" s="48" t="s">
        <v>381</v>
      </c>
      <c r="AG84" s="48" t="s">
        <v>382</v>
      </c>
      <c r="AH84" s="48" t="s">
        <v>381</v>
      </c>
    </row>
    <row r="85" spans="1:34" ht="12.75">
      <c r="A85" s="48" t="s">
        <v>493</v>
      </c>
      <c r="B85" s="48" t="s">
        <v>492</v>
      </c>
      <c r="C85" s="48">
        <v>0.21</v>
      </c>
      <c r="D85" s="48">
        <v>0.43</v>
      </c>
      <c r="H85" s="48" t="s">
        <v>465</v>
      </c>
      <c r="I85" s="48" t="s">
        <v>464</v>
      </c>
      <c r="K85" s="48" t="s">
        <v>439</v>
      </c>
      <c r="L85" s="48" t="s">
        <v>438</v>
      </c>
      <c r="AD85" s="48" t="s">
        <v>439</v>
      </c>
      <c r="AE85" s="48" t="s">
        <v>438</v>
      </c>
      <c r="AG85" s="48" t="s">
        <v>439</v>
      </c>
      <c r="AH85" s="48" t="s">
        <v>438</v>
      </c>
    </row>
    <row r="86" spans="1:34" ht="12.75">
      <c r="A86" s="48" t="s">
        <v>496</v>
      </c>
      <c r="B86" s="48" t="s">
        <v>495</v>
      </c>
      <c r="C86" s="48">
        <v>0.21</v>
      </c>
      <c r="D86" s="48">
        <v>0.43</v>
      </c>
      <c r="H86" s="48" t="s">
        <v>431</v>
      </c>
      <c r="I86" s="48" t="s">
        <v>430</v>
      </c>
      <c r="K86" s="48" t="s">
        <v>457</v>
      </c>
      <c r="L86" s="48" t="s">
        <v>456</v>
      </c>
      <c r="AD86" s="48" t="s">
        <v>457</v>
      </c>
      <c r="AE86" s="48" t="s">
        <v>456</v>
      </c>
      <c r="AG86" s="48" t="s">
        <v>457</v>
      </c>
      <c r="AH86" s="48" t="s">
        <v>456</v>
      </c>
    </row>
    <row r="87" spans="1:34" ht="12.75">
      <c r="A87" s="48" t="s">
        <v>500</v>
      </c>
      <c r="B87" s="48" t="s">
        <v>499</v>
      </c>
      <c r="C87" s="48">
        <v>0.21</v>
      </c>
      <c r="D87" s="48">
        <v>0.43</v>
      </c>
      <c r="H87" s="48" t="s">
        <v>429</v>
      </c>
      <c r="I87" s="48" t="s">
        <v>428</v>
      </c>
      <c r="K87" s="48" t="s">
        <v>461</v>
      </c>
      <c r="L87" s="48" t="s">
        <v>460</v>
      </c>
      <c r="AD87" s="48" t="s">
        <v>461</v>
      </c>
      <c r="AE87" s="48" t="s">
        <v>460</v>
      </c>
      <c r="AG87" s="48" t="s">
        <v>461</v>
      </c>
      <c r="AH87" s="48" t="s">
        <v>460</v>
      </c>
    </row>
    <row r="88" spans="1:34" ht="12.75">
      <c r="A88" s="48" t="s">
        <v>502</v>
      </c>
      <c r="B88" s="48" t="s">
        <v>501</v>
      </c>
      <c r="C88" s="48">
        <v>0.21</v>
      </c>
      <c r="D88" s="48">
        <v>0.43</v>
      </c>
      <c r="H88" s="48" t="s">
        <v>105</v>
      </c>
      <c r="I88" s="48" t="s">
        <v>187</v>
      </c>
      <c r="K88" s="48" t="s">
        <v>463</v>
      </c>
      <c r="L88" s="48" t="s">
        <v>462</v>
      </c>
      <c r="AD88" s="48" t="s">
        <v>463</v>
      </c>
      <c r="AE88" s="48" t="s">
        <v>462</v>
      </c>
      <c r="AG88" s="48" t="s">
        <v>463</v>
      </c>
      <c r="AH88" s="48" t="s">
        <v>462</v>
      </c>
    </row>
    <row r="89" spans="1:34" ht="12.75">
      <c r="A89" s="48" t="s">
        <v>504</v>
      </c>
      <c r="B89" s="48" t="s">
        <v>503</v>
      </c>
      <c r="C89" s="48">
        <v>0.21</v>
      </c>
      <c r="D89" s="48">
        <v>0.43</v>
      </c>
      <c r="H89" s="48" t="s">
        <v>106</v>
      </c>
      <c r="I89" s="48" t="s">
        <v>188</v>
      </c>
      <c r="K89" s="48" t="s">
        <v>459</v>
      </c>
      <c r="L89" s="48" t="s">
        <v>458</v>
      </c>
      <c r="AD89" s="48" t="s">
        <v>459</v>
      </c>
      <c r="AE89" s="48" t="s">
        <v>458</v>
      </c>
      <c r="AG89" s="48" t="s">
        <v>459</v>
      </c>
      <c r="AH89" s="48" t="s">
        <v>458</v>
      </c>
    </row>
    <row r="90" spans="1:34" ht="12.75">
      <c r="A90" s="48" t="s">
        <v>506</v>
      </c>
      <c r="B90" s="48" t="s">
        <v>505</v>
      </c>
      <c r="C90" s="48">
        <v>0.21</v>
      </c>
      <c r="D90" s="48">
        <v>0.43</v>
      </c>
      <c r="H90" s="48" t="s">
        <v>107</v>
      </c>
      <c r="I90" s="48" t="s">
        <v>189</v>
      </c>
      <c r="K90" s="48" t="s">
        <v>465</v>
      </c>
      <c r="L90" s="48" t="s">
        <v>464</v>
      </c>
      <c r="AD90" s="48" t="s">
        <v>465</v>
      </c>
      <c r="AE90" s="48" t="s">
        <v>464</v>
      </c>
      <c r="AG90" s="48" t="s">
        <v>465</v>
      </c>
      <c r="AH90" s="48" t="s">
        <v>464</v>
      </c>
    </row>
    <row r="91" spans="1:34" ht="12.75">
      <c r="A91" s="48" t="s">
        <v>508</v>
      </c>
      <c r="B91" s="48" t="s">
        <v>507</v>
      </c>
      <c r="C91" s="48">
        <v>0.21</v>
      </c>
      <c r="D91" s="48">
        <v>0.43</v>
      </c>
      <c r="H91" s="48" t="s">
        <v>108</v>
      </c>
      <c r="I91" s="48" t="s">
        <v>190</v>
      </c>
      <c r="K91" s="48" t="s">
        <v>431</v>
      </c>
      <c r="L91" s="48" t="s">
        <v>430</v>
      </c>
      <c r="AD91" s="48" t="s">
        <v>431</v>
      </c>
      <c r="AE91" s="48" t="s">
        <v>430</v>
      </c>
      <c r="AG91" s="48" t="s">
        <v>431</v>
      </c>
      <c r="AH91" s="48" t="s">
        <v>430</v>
      </c>
    </row>
    <row r="92" spans="1:34" ht="12.75">
      <c r="A92" s="48" t="s">
        <v>380</v>
      </c>
      <c r="B92" s="48" t="s">
        <v>379</v>
      </c>
      <c r="C92" s="48">
        <v>0.08</v>
      </c>
      <c r="D92" s="48">
        <v>0.6</v>
      </c>
      <c r="H92" s="48" t="s">
        <v>109</v>
      </c>
      <c r="I92" s="48" t="s">
        <v>191</v>
      </c>
      <c r="K92" s="48" t="s">
        <v>429</v>
      </c>
      <c r="L92" s="48" t="s">
        <v>428</v>
      </c>
      <c r="AD92" s="48" t="s">
        <v>429</v>
      </c>
      <c r="AE92" s="48" t="s">
        <v>428</v>
      </c>
      <c r="AG92" s="48" t="s">
        <v>429</v>
      </c>
      <c r="AH92" s="48" t="s">
        <v>428</v>
      </c>
    </row>
    <row r="93" spans="1:34" ht="12.75">
      <c r="A93" s="48" t="s">
        <v>97</v>
      </c>
      <c r="B93" s="48" t="s">
        <v>179</v>
      </c>
      <c r="C93" s="48">
        <v>0.26</v>
      </c>
      <c r="D93" s="48">
        <v>0.4</v>
      </c>
      <c r="H93" s="48" t="s">
        <v>574</v>
      </c>
      <c r="I93" s="48" t="s">
        <v>573</v>
      </c>
      <c r="K93" s="48" t="s">
        <v>1066</v>
      </c>
      <c r="L93" s="48" t="s">
        <v>241</v>
      </c>
      <c r="AD93" s="48" t="s">
        <v>105</v>
      </c>
      <c r="AE93" s="48" t="s">
        <v>187</v>
      </c>
      <c r="AG93" s="48" t="s">
        <v>1066</v>
      </c>
      <c r="AH93" s="48" t="s">
        <v>241</v>
      </c>
    </row>
    <row r="94" spans="1:34" ht="12.75">
      <c r="A94" s="48" t="s">
        <v>98</v>
      </c>
      <c r="B94" s="48" t="s">
        <v>180</v>
      </c>
      <c r="C94" s="48">
        <v>0.26</v>
      </c>
      <c r="D94" s="48">
        <v>0.4</v>
      </c>
      <c r="H94" s="48" t="s">
        <v>110</v>
      </c>
      <c r="I94" s="48" t="s">
        <v>192</v>
      </c>
      <c r="K94" s="48" t="s">
        <v>1067</v>
      </c>
      <c r="L94" s="48" t="s">
        <v>243</v>
      </c>
      <c r="AD94" s="48" t="s">
        <v>106</v>
      </c>
      <c r="AE94" s="48" t="s">
        <v>188</v>
      </c>
      <c r="AG94" s="48" t="s">
        <v>1067</v>
      </c>
      <c r="AH94" s="48" t="s">
        <v>243</v>
      </c>
    </row>
    <row r="95" spans="1:34" ht="12.75">
      <c r="A95" s="48" t="s">
        <v>99</v>
      </c>
      <c r="B95" s="48" t="s">
        <v>181</v>
      </c>
      <c r="C95" s="48">
        <v>0.26</v>
      </c>
      <c r="D95" s="48">
        <v>0.4</v>
      </c>
      <c r="H95" s="48" t="s">
        <v>111</v>
      </c>
      <c r="I95" s="48" t="s">
        <v>193</v>
      </c>
      <c r="K95" s="48" t="s">
        <v>1068</v>
      </c>
      <c r="L95" s="48" t="s">
        <v>245</v>
      </c>
      <c r="AD95" s="48" t="s">
        <v>107</v>
      </c>
      <c r="AE95" s="48" t="s">
        <v>189</v>
      </c>
      <c r="AG95" s="48" t="s">
        <v>1068</v>
      </c>
      <c r="AH95" s="48" t="s">
        <v>245</v>
      </c>
    </row>
    <row r="96" spans="1:34" ht="12.75">
      <c r="A96" s="48" t="s">
        <v>100</v>
      </c>
      <c r="B96" s="48" t="s">
        <v>182</v>
      </c>
      <c r="C96" s="48">
        <v>0.26</v>
      </c>
      <c r="D96" s="48">
        <v>0.4</v>
      </c>
      <c r="H96" s="48" t="s">
        <v>112</v>
      </c>
      <c r="I96" s="48" t="s">
        <v>194</v>
      </c>
      <c r="K96" s="48" t="s">
        <v>1069</v>
      </c>
      <c r="L96" s="48" t="s">
        <v>247</v>
      </c>
      <c r="AD96" s="48" t="s">
        <v>108</v>
      </c>
      <c r="AE96" s="48" t="s">
        <v>190</v>
      </c>
      <c r="AG96" s="48" t="s">
        <v>1069</v>
      </c>
      <c r="AH96" s="48" t="s">
        <v>247</v>
      </c>
    </row>
    <row r="97" spans="1:34" ht="12.75">
      <c r="A97" s="48" t="s">
        <v>510</v>
      </c>
      <c r="B97" s="48" t="s">
        <v>509</v>
      </c>
      <c r="C97" s="48">
        <v>0.075</v>
      </c>
      <c r="D97" s="48">
        <v>0.16</v>
      </c>
      <c r="H97" s="48" t="s">
        <v>521</v>
      </c>
      <c r="I97" s="48" t="s">
        <v>520</v>
      </c>
      <c r="K97" s="48" t="s">
        <v>1070</v>
      </c>
      <c r="L97" s="48" t="s">
        <v>249</v>
      </c>
      <c r="AD97" s="48" t="s">
        <v>109</v>
      </c>
      <c r="AE97" s="48" t="s">
        <v>191</v>
      </c>
      <c r="AG97" s="48" t="s">
        <v>1070</v>
      </c>
      <c r="AH97" s="48" t="s">
        <v>249</v>
      </c>
    </row>
    <row r="98" spans="1:34" ht="12.75">
      <c r="A98" s="48" t="s">
        <v>514</v>
      </c>
      <c r="B98" s="48" t="s">
        <v>513</v>
      </c>
      <c r="C98" s="48">
        <v>0.075</v>
      </c>
      <c r="D98" s="48">
        <v>0.16</v>
      </c>
      <c r="H98" s="48" t="s">
        <v>115</v>
      </c>
      <c r="I98" s="48" t="s">
        <v>197</v>
      </c>
      <c r="K98" s="48" t="s">
        <v>1071</v>
      </c>
      <c r="L98" s="48" t="s">
        <v>251</v>
      </c>
      <c r="AD98" s="48" t="s">
        <v>574</v>
      </c>
      <c r="AE98" s="48" t="s">
        <v>573</v>
      </c>
      <c r="AG98" s="48" t="s">
        <v>1071</v>
      </c>
      <c r="AH98" s="48" t="s">
        <v>251</v>
      </c>
    </row>
    <row r="99" spans="1:34" ht="12.75">
      <c r="A99" s="48" t="s">
        <v>516</v>
      </c>
      <c r="B99" s="48" t="s">
        <v>515</v>
      </c>
      <c r="C99" s="48">
        <v>0.075</v>
      </c>
      <c r="D99" s="48">
        <v>0.16</v>
      </c>
      <c r="H99" s="48" t="s">
        <v>116</v>
      </c>
      <c r="I99" s="48" t="s">
        <v>198</v>
      </c>
      <c r="K99" s="48" t="s">
        <v>154</v>
      </c>
      <c r="L99" s="48" t="s">
        <v>262</v>
      </c>
      <c r="AD99" s="48" t="s">
        <v>110</v>
      </c>
      <c r="AE99" s="48" t="s">
        <v>192</v>
      </c>
      <c r="AG99" s="48" t="s">
        <v>154</v>
      </c>
      <c r="AH99" s="48" t="s">
        <v>262</v>
      </c>
    </row>
    <row r="100" spans="1:34" ht="12.75">
      <c r="A100" s="48" t="s">
        <v>518</v>
      </c>
      <c r="B100" s="48" t="s">
        <v>517</v>
      </c>
      <c r="C100" s="48">
        <v>0.075</v>
      </c>
      <c r="D100" s="48">
        <v>0.16</v>
      </c>
      <c r="H100" s="48" t="s">
        <v>117</v>
      </c>
      <c r="I100" s="48" t="s">
        <v>199</v>
      </c>
      <c r="K100" s="48" t="s">
        <v>155</v>
      </c>
      <c r="L100" s="48" t="s">
        <v>263</v>
      </c>
      <c r="AD100" s="48" t="s">
        <v>111</v>
      </c>
      <c r="AE100" s="48" t="s">
        <v>193</v>
      </c>
      <c r="AG100" s="48" t="s">
        <v>155</v>
      </c>
      <c r="AH100" s="48" t="s">
        <v>263</v>
      </c>
    </row>
    <row r="101" spans="1:34" ht="12.75">
      <c r="A101" s="48" t="s">
        <v>92</v>
      </c>
      <c r="B101" s="48" t="s">
        <v>174</v>
      </c>
      <c r="C101" s="48">
        <v>0.47</v>
      </c>
      <c r="D101" s="48">
        <v>0.34</v>
      </c>
      <c r="H101" s="48" t="s">
        <v>373</v>
      </c>
      <c r="I101" s="48" t="s">
        <v>372</v>
      </c>
      <c r="K101" s="48" t="s">
        <v>156</v>
      </c>
      <c r="L101" s="48" t="s">
        <v>264</v>
      </c>
      <c r="AD101" s="48" t="s">
        <v>112</v>
      </c>
      <c r="AE101" s="48" t="s">
        <v>194</v>
      </c>
      <c r="AG101" s="48" t="s">
        <v>156</v>
      </c>
      <c r="AH101" s="48" t="s">
        <v>264</v>
      </c>
    </row>
    <row r="102" spans="1:34" ht="12.75">
      <c r="A102" s="48" t="s">
        <v>425</v>
      </c>
      <c r="B102" s="48" t="s">
        <v>424</v>
      </c>
      <c r="C102" s="48">
        <v>0.195</v>
      </c>
      <c r="D102" s="48">
        <v>0.38</v>
      </c>
      <c r="H102" s="48" t="s">
        <v>376</v>
      </c>
      <c r="I102" s="48" t="s">
        <v>375</v>
      </c>
      <c r="K102" s="48" t="s">
        <v>157</v>
      </c>
      <c r="L102" s="48" t="s">
        <v>265</v>
      </c>
      <c r="AD102" s="48" t="s">
        <v>521</v>
      </c>
      <c r="AE102" s="48" t="s">
        <v>520</v>
      </c>
      <c r="AG102" s="48" t="s">
        <v>157</v>
      </c>
      <c r="AH102" s="48" t="s">
        <v>265</v>
      </c>
    </row>
    <row r="103" spans="1:34" ht="12.75">
      <c r="A103" s="48" t="s">
        <v>421</v>
      </c>
      <c r="B103" s="48" t="s">
        <v>420</v>
      </c>
      <c r="C103" s="48">
        <v>0.195</v>
      </c>
      <c r="D103" s="48">
        <v>0.38</v>
      </c>
      <c r="H103" s="48" t="s">
        <v>471</v>
      </c>
      <c r="I103" s="48" t="s">
        <v>470</v>
      </c>
      <c r="K103" s="48" t="s">
        <v>158</v>
      </c>
      <c r="L103" s="48" t="s">
        <v>266</v>
      </c>
      <c r="AD103" s="48" t="s">
        <v>115</v>
      </c>
      <c r="AE103" s="48" t="s">
        <v>197</v>
      </c>
      <c r="AG103" s="48" t="s">
        <v>158</v>
      </c>
      <c r="AH103" s="48" t="s">
        <v>266</v>
      </c>
    </row>
    <row r="104" spans="1:34" ht="12.75">
      <c r="A104" s="48" t="s">
        <v>160</v>
      </c>
      <c r="B104" s="48" t="s">
        <v>253</v>
      </c>
      <c r="C104" s="48">
        <v>0.17</v>
      </c>
      <c r="D104" s="48">
        <v>0.2</v>
      </c>
      <c r="H104" s="48" t="s">
        <v>473</v>
      </c>
      <c r="I104" s="48" t="s">
        <v>472</v>
      </c>
      <c r="K104" s="48" t="s">
        <v>159</v>
      </c>
      <c r="L104" s="48" t="s">
        <v>267</v>
      </c>
      <c r="AD104" s="48" t="s">
        <v>116</v>
      </c>
      <c r="AE104" s="48" t="s">
        <v>198</v>
      </c>
      <c r="AG104" s="48" t="s">
        <v>159</v>
      </c>
      <c r="AH104" s="48" t="s">
        <v>267</v>
      </c>
    </row>
    <row r="105" spans="1:34" ht="12.75">
      <c r="A105" s="48" t="s">
        <v>161</v>
      </c>
      <c r="B105" s="48" t="s">
        <v>254</v>
      </c>
      <c r="C105" s="48">
        <v>0.17</v>
      </c>
      <c r="D105" s="48">
        <v>0.2</v>
      </c>
      <c r="H105" s="48" t="s">
        <v>118</v>
      </c>
      <c r="I105" s="48" t="s">
        <v>200</v>
      </c>
      <c r="K105" s="48" t="s">
        <v>144</v>
      </c>
      <c r="L105" s="48" t="s">
        <v>229</v>
      </c>
      <c r="AD105" s="48" t="s">
        <v>117</v>
      </c>
      <c r="AE105" s="48" t="s">
        <v>199</v>
      </c>
      <c r="AG105" s="48" t="s">
        <v>144</v>
      </c>
      <c r="AH105" s="48" t="s">
        <v>229</v>
      </c>
    </row>
    <row r="106" spans="1:34" ht="12.75">
      <c r="A106" s="48" t="s">
        <v>162</v>
      </c>
      <c r="B106" s="48" t="s">
        <v>255</v>
      </c>
      <c r="C106" s="48">
        <v>0.17</v>
      </c>
      <c r="D106" s="48">
        <v>0.2</v>
      </c>
      <c r="H106" s="48" t="s">
        <v>119</v>
      </c>
      <c r="I106" s="48" t="s">
        <v>201</v>
      </c>
      <c r="K106" s="48" t="s">
        <v>145</v>
      </c>
      <c r="L106" s="48" t="s">
        <v>230</v>
      </c>
      <c r="AD106" s="48" t="s">
        <v>373</v>
      </c>
      <c r="AE106" s="48" t="s">
        <v>372</v>
      </c>
      <c r="AG106" s="48" t="s">
        <v>145</v>
      </c>
      <c r="AH106" s="48" t="s">
        <v>230</v>
      </c>
    </row>
    <row r="107" spans="1:34" ht="12.75">
      <c r="A107" s="48" t="s">
        <v>163</v>
      </c>
      <c r="B107" s="48" t="s">
        <v>256</v>
      </c>
      <c r="C107" s="48">
        <v>0.17</v>
      </c>
      <c r="D107" s="48">
        <v>0.2</v>
      </c>
      <c r="H107" s="48" t="s">
        <v>121</v>
      </c>
      <c r="I107" s="48" t="s">
        <v>203</v>
      </c>
      <c r="K107" s="48" t="s">
        <v>146</v>
      </c>
      <c r="L107" s="48" t="s">
        <v>231</v>
      </c>
      <c r="AD107" s="48" t="s">
        <v>376</v>
      </c>
      <c r="AE107" s="48" t="s">
        <v>375</v>
      </c>
      <c r="AG107" s="48" t="s">
        <v>146</v>
      </c>
      <c r="AH107" s="48" t="s">
        <v>231</v>
      </c>
    </row>
    <row r="108" spans="1:34" ht="12.75">
      <c r="A108" s="48" t="s">
        <v>164</v>
      </c>
      <c r="B108" s="48" t="s">
        <v>257</v>
      </c>
      <c r="C108" s="48">
        <v>0.17</v>
      </c>
      <c r="D108" s="48">
        <v>0.2</v>
      </c>
      <c r="H108" s="48" t="s">
        <v>122</v>
      </c>
      <c r="I108" s="48" t="s">
        <v>204</v>
      </c>
      <c r="K108" s="48" t="s">
        <v>147</v>
      </c>
      <c r="L108" s="48" t="s">
        <v>232</v>
      </c>
      <c r="AD108" s="48" t="s">
        <v>471</v>
      </c>
      <c r="AE108" s="48" t="s">
        <v>470</v>
      </c>
      <c r="AG108" s="48" t="s">
        <v>147</v>
      </c>
      <c r="AH108" s="48" t="s">
        <v>232</v>
      </c>
    </row>
    <row r="109" spans="1:34" ht="12.75">
      <c r="A109" s="48" t="s">
        <v>382</v>
      </c>
      <c r="B109" s="48" t="s">
        <v>381</v>
      </c>
      <c r="C109" s="48">
        <v>0.11</v>
      </c>
      <c r="D109" s="48">
        <v>0.6</v>
      </c>
      <c r="H109" s="48" t="s">
        <v>123</v>
      </c>
      <c r="I109" s="48" t="s">
        <v>205</v>
      </c>
      <c r="K109" s="48" t="s">
        <v>148</v>
      </c>
      <c r="L109" s="48" t="s">
        <v>233</v>
      </c>
      <c r="AD109" s="48" t="s">
        <v>473</v>
      </c>
      <c r="AE109" s="48" t="s">
        <v>472</v>
      </c>
      <c r="AG109" s="48" t="s">
        <v>148</v>
      </c>
      <c r="AH109" s="48" t="s">
        <v>233</v>
      </c>
    </row>
    <row r="110" spans="1:34" ht="12.75">
      <c r="A110" s="48" t="s">
        <v>439</v>
      </c>
      <c r="B110" s="48" t="s">
        <v>438</v>
      </c>
      <c r="C110" s="48">
        <v>0.17</v>
      </c>
      <c r="D110" s="48">
        <v>0.22</v>
      </c>
      <c r="H110" s="48" t="s">
        <v>475</v>
      </c>
      <c r="I110" s="48" t="s">
        <v>474</v>
      </c>
      <c r="K110" s="48" t="s">
        <v>149</v>
      </c>
      <c r="L110" s="48" t="s">
        <v>234</v>
      </c>
      <c r="AD110" s="48" t="s">
        <v>118</v>
      </c>
      <c r="AE110" s="48" t="s">
        <v>200</v>
      </c>
      <c r="AG110" s="48" t="s">
        <v>149</v>
      </c>
      <c r="AH110" s="48" t="s">
        <v>234</v>
      </c>
    </row>
    <row r="111" spans="1:34" ht="12.75">
      <c r="A111" s="48" t="s">
        <v>457</v>
      </c>
      <c r="B111" s="48" t="s">
        <v>456</v>
      </c>
      <c r="C111" s="48">
        <v>0.23</v>
      </c>
      <c r="D111" s="48">
        <v>0.25</v>
      </c>
      <c r="H111" s="48" t="s">
        <v>398</v>
      </c>
      <c r="I111" s="178" t="s">
        <v>397</v>
      </c>
      <c r="K111" s="48" t="s">
        <v>105</v>
      </c>
      <c r="L111" s="48" t="s">
        <v>187</v>
      </c>
      <c r="AD111" s="48" t="s">
        <v>119</v>
      </c>
      <c r="AE111" s="48" t="s">
        <v>201</v>
      </c>
      <c r="AG111" s="48" t="s">
        <v>105</v>
      </c>
      <c r="AH111" s="48" t="s">
        <v>187</v>
      </c>
    </row>
    <row r="112" spans="1:34" ht="12.75">
      <c r="A112" s="48" t="s">
        <v>461</v>
      </c>
      <c r="B112" s="48" t="s">
        <v>460</v>
      </c>
      <c r="C112" s="48">
        <v>0.23</v>
      </c>
      <c r="D112" s="48">
        <v>0.25</v>
      </c>
      <c r="H112" s="48" t="s">
        <v>400</v>
      </c>
      <c r="I112" s="48" t="s">
        <v>399</v>
      </c>
      <c r="K112" s="48" t="s">
        <v>106</v>
      </c>
      <c r="L112" s="48" t="s">
        <v>188</v>
      </c>
      <c r="AD112" s="48" t="s">
        <v>121</v>
      </c>
      <c r="AE112" s="48" t="s">
        <v>203</v>
      </c>
      <c r="AG112" s="48" t="s">
        <v>106</v>
      </c>
      <c r="AH112" s="48" t="s">
        <v>188</v>
      </c>
    </row>
    <row r="113" spans="1:34" ht="12.75">
      <c r="A113" s="48" t="s">
        <v>463</v>
      </c>
      <c r="B113" s="48" t="s">
        <v>462</v>
      </c>
      <c r="C113" s="48">
        <v>0.23</v>
      </c>
      <c r="D113" s="48">
        <v>0.25</v>
      </c>
      <c r="H113" s="48" t="s">
        <v>404</v>
      </c>
      <c r="I113" s="48" t="s">
        <v>403</v>
      </c>
      <c r="K113" s="48" t="s">
        <v>107</v>
      </c>
      <c r="L113" s="48" t="s">
        <v>189</v>
      </c>
      <c r="AD113" s="48" t="s">
        <v>122</v>
      </c>
      <c r="AE113" s="48" t="s">
        <v>204</v>
      </c>
      <c r="AG113" s="48" t="s">
        <v>107</v>
      </c>
      <c r="AH113" s="48" t="s">
        <v>189</v>
      </c>
    </row>
    <row r="114" spans="1:34" ht="12.75">
      <c r="A114" s="48" t="s">
        <v>459</v>
      </c>
      <c r="B114" s="48" t="s">
        <v>458</v>
      </c>
      <c r="C114" s="48">
        <v>0.23</v>
      </c>
      <c r="D114" s="48">
        <v>0.25</v>
      </c>
      <c r="H114" s="48" t="s">
        <v>402</v>
      </c>
      <c r="I114" s="48" t="s">
        <v>401</v>
      </c>
      <c r="K114" s="48" t="s">
        <v>108</v>
      </c>
      <c r="L114" s="48" t="s">
        <v>190</v>
      </c>
      <c r="AD114" s="48" t="s">
        <v>123</v>
      </c>
      <c r="AE114" s="48" t="s">
        <v>205</v>
      </c>
      <c r="AG114" s="48" t="s">
        <v>108</v>
      </c>
      <c r="AH114" s="48" t="s">
        <v>190</v>
      </c>
    </row>
    <row r="115" spans="1:34" ht="12.75">
      <c r="A115" s="48" t="s">
        <v>465</v>
      </c>
      <c r="B115" s="48" t="s">
        <v>464</v>
      </c>
      <c r="C115" s="48">
        <v>0.23</v>
      </c>
      <c r="D115" s="48">
        <v>0.25</v>
      </c>
      <c r="H115" s="48" t="s">
        <v>128</v>
      </c>
      <c r="I115" s="48" t="s">
        <v>210</v>
      </c>
      <c r="K115" s="48" t="s">
        <v>109</v>
      </c>
      <c r="L115" s="48" t="s">
        <v>191</v>
      </c>
      <c r="AD115" s="48" t="s">
        <v>475</v>
      </c>
      <c r="AE115" s="48" t="s">
        <v>474</v>
      </c>
      <c r="AG115" s="48" t="s">
        <v>109</v>
      </c>
      <c r="AH115" s="48" t="s">
        <v>191</v>
      </c>
    </row>
    <row r="116" spans="1:34" ht="12.75">
      <c r="A116" s="48" t="s">
        <v>431</v>
      </c>
      <c r="B116" s="48" t="s">
        <v>430</v>
      </c>
      <c r="C116" s="48">
        <v>0.159</v>
      </c>
      <c r="D116" s="48">
        <v>0.49</v>
      </c>
      <c r="H116" s="48" t="s">
        <v>129</v>
      </c>
      <c r="I116" s="48" t="s">
        <v>211</v>
      </c>
      <c r="K116" s="48" t="s">
        <v>574</v>
      </c>
      <c r="L116" s="48" t="s">
        <v>573</v>
      </c>
      <c r="AD116" s="48" t="s">
        <v>398</v>
      </c>
      <c r="AE116" s="48" t="s">
        <v>397</v>
      </c>
      <c r="AG116" s="48" t="s">
        <v>574</v>
      </c>
      <c r="AH116" s="48" t="s">
        <v>573</v>
      </c>
    </row>
    <row r="117" spans="1:34" ht="12.75">
      <c r="A117" s="48" t="s">
        <v>429</v>
      </c>
      <c r="B117" s="48" t="s">
        <v>428</v>
      </c>
      <c r="C117" s="48">
        <v>0.108</v>
      </c>
      <c r="D117" s="48">
        <v>0.39</v>
      </c>
      <c r="H117" s="48" t="s">
        <v>130</v>
      </c>
      <c r="I117" s="48" t="s">
        <v>212</v>
      </c>
      <c r="K117" s="48" t="s">
        <v>110</v>
      </c>
      <c r="L117" s="48" t="s">
        <v>192</v>
      </c>
      <c r="AD117" s="48" t="s">
        <v>400</v>
      </c>
      <c r="AE117" s="48" t="s">
        <v>399</v>
      </c>
      <c r="AG117" s="48" t="s">
        <v>110</v>
      </c>
      <c r="AH117" s="48" t="s">
        <v>192</v>
      </c>
    </row>
    <row r="118" spans="1:34" ht="12.75">
      <c r="A118" s="48" t="s">
        <v>1066</v>
      </c>
      <c r="B118" s="48" t="s">
        <v>241</v>
      </c>
      <c r="C118" s="48">
        <v>0.41</v>
      </c>
      <c r="D118" s="48">
        <v>0.55</v>
      </c>
      <c r="H118" s="48" t="s">
        <v>131</v>
      </c>
      <c r="I118" s="48" t="s">
        <v>213</v>
      </c>
      <c r="K118" s="48" t="s">
        <v>111</v>
      </c>
      <c r="L118" s="48" t="s">
        <v>193</v>
      </c>
      <c r="AD118" s="48" t="s">
        <v>404</v>
      </c>
      <c r="AE118" s="48" t="s">
        <v>403</v>
      </c>
      <c r="AG118" s="48" t="s">
        <v>111</v>
      </c>
      <c r="AH118" s="48" t="s">
        <v>193</v>
      </c>
    </row>
    <row r="119" spans="1:34" ht="12.75">
      <c r="A119" s="48" t="s">
        <v>1067</v>
      </c>
      <c r="B119" s="48" t="s">
        <v>243</v>
      </c>
      <c r="C119" s="48">
        <v>0.41</v>
      </c>
      <c r="D119" s="48">
        <v>0.55</v>
      </c>
      <c r="H119" s="48" t="s">
        <v>132</v>
      </c>
      <c r="I119" s="48" t="s">
        <v>214</v>
      </c>
      <c r="K119" s="48" t="s">
        <v>112</v>
      </c>
      <c r="L119" s="48" t="s">
        <v>194</v>
      </c>
      <c r="AD119" s="48" t="s">
        <v>402</v>
      </c>
      <c r="AE119" s="48" t="s">
        <v>401</v>
      </c>
      <c r="AG119" s="48" t="s">
        <v>112</v>
      </c>
      <c r="AH119" s="48" t="s">
        <v>194</v>
      </c>
    </row>
    <row r="120" spans="1:34" ht="12.75">
      <c r="A120" s="48" t="s">
        <v>1068</v>
      </c>
      <c r="B120" s="48" t="s">
        <v>245</v>
      </c>
      <c r="C120" s="48">
        <v>0.41</v>
      </c>
      <c r="D120" s="48">
        <v>0.55</v>
      </c>
      <c r="H120" s="48" t="s">
        <v>133</v>
      </c>
      <c r="I120" s="48" t="s">
        <v>215</v>
      </c>
      <c r="K120" s="48" t="s">
        <v>521</v>
      </c>
      <c r="L120" s="48" t="s">
        <v>520</v>
      </c>
      <c r="AD120" s="48" t="s">
        <v>467</v>
      </c>
      <c r="AE120" s="48" t="s">
        <v>466</v>
      </c>
      <c r="AG120" s="48" t="s">
        <v>521</v>
      </c>
      <c r="AH120" s="48" t="s">
        <v>520</v>
      </c>
    </row>
    <row r="121" spans="1:34" ht="12.75">
      <c r="A121" s="48" t="s">
        <v>1069</v>
      </c>
      <c r="B121" s="48" t="s">
        <v>247</v>
      </c>
      <c r="C121" s="48">
        <v>0.41</v>
      </c>
      <c r="D121" s="48">
        <v>0.55</v>
      </c>
      <c r="H121" s="48" t="s">
        <v>134</v>
      </c>
      <c r="I121" s="48" t="s">
        <v>216</v>
      </c>
      <c r="K121" s="48" t="s">
        <v>115</v>
      </c>
      <c r="L121" s="48" t="s">
        <v>197</v>
      </c>
      <c r="AD121" s="48" t="s">
        <v>469</v>
      </c>
      <c r="AE121" s="48" t="s">
        <v>468</v>
      </c>
      <c r="AG121" s="48" t="s">
        <v>115</v>
      </c>
      <c r="AH121" s="48" t="s">
        <v>197</v>
      </c>
    </row>
    <row r="122" spans="1:34" ht="12.75">
      <c r="A122" s="48" t="s">
        <v>1070</v>
      </c>
      <c r="B122" s="48" t="s">
        <v>249</v>
      </c>
      <c r="C122" s="48">
        <v>0.41</v>
      </c>
      <c r="D122" s="48">
        <v>0.55</v>
      </c>
      <c r="H122" s="48" t="s">
        <v>588</v>
      </c>
      <c r="I122" s="48" t="s">
        <v>587</v>
      </c>
      <c r="K122" s="48" t="s">
        <v>116</v>
      </c>
      <c r="L122" s="48" t="s">
        <v>198</v>
      </c>
      <c r="AD122" s="48" t="s">
        <v>128</v>
      </c>
      <c r="AE122" s="48" t="s">
        <v>210</v>
      </c>
      <c r="AG122" s="48" t="s">
        <v>116</v>
      </c>
      <c r="AH122" s="48" t="s">
        <v>198</v>
      </c>
    </row>
    <row r="123" spans="1:34" ht="12.75">
      <c r="A123" s="48" t="s">
        <v>1071</v>
      </c>
      <c r="B123" s="48" t="s">
        <v>251</v>
      </c>
      <c r="C123" s="48">
        <v>0.41</v>
      </c>
      <c r="D123" s="48">
        <v>0.55</v>
      </c>
      <c r="H123" s="48" t="s">
        <v>135</v>
      </c>
      <c r="I123" s="48" t="s">
        <v>217</v>
      </c>
      <c r="K123" s="48" t="s">
        <v>117</v>
      </c>
      <c r="L123" s="48" t="s">
        <v>199</v>
      </c>
      <c r="AD123" s="48" t="s">
        <v>129</v>
      </c>
      <c r="AE123" s="48" t="s">
        <v>211</v>
      </c>
      <c r="AG123" s="48" t="s">
        <v>117</v>
      </c>
      <c r="AH123" s="48" t="s">
        <v>199</v>
      </c>
    </row>
    <row r="124" spans="1:34" ht="12.75">
      <c r="A124" s="48" t="s">
        <v>154</v>
      </c>
      <c r="B124" s="48" t="s">
        <v>262</v>
      </c>
      <c r="C124" s="48">
        <v>0.42</v>
      </c>
      <c r="D124" s="48">
        <v>0.45</v>
      </c>
      <c r="H124" s="48" t="s">
        <v>582</v>
      </c>
      <c r="I124" s="48" t="s">
        <v>581</v>
      </c>
      <c r="K124" s="48" t="s">
        <v>373</v>
      </c>
      <c r="L124" s="48" t="s">
        <v>372</v>
      </c>
      <c r="AD124" s="48" t="s">
        <v>130</v>
      </c>
      <c r="AE124" s="48" t="s">
        <v>212</v>
      </c>
      <c r="AG124" s="48" t="s">
        <v>373</v>
      </c>
      <c r="AH124" s="48" t="s">
        <v>372</v>
      </c>
    </row>
    <row r="125" spans="1:34" ht="12.75">
      <c r="A125" s="48" t="s">
        <v>155</v>
      </c>
      <c r="B125" s="48" t="s">
        <v>263</v>
      </c>
      <c r="C125" s="48">
        <v>0.42</v>
      </c>
      <c r="D125" s="48">
        <v>0.45</v>
      </c>
      <c r="H125" s="48" t="s">
        <v>578</v>
      </c>
      <c r="I125" s="48" t="s">
        <v>577</v>
      </c>
      <c r="K125" s="48" t="s">
        <v>376</v>
      </c>
      <c r="L125" s="48" t="s">
        <v>375</v>
      </c>
      <c r="AD125" s="48" t="s">
        <v>131</v>
      </c>
      <c r="AE125" s="48" t="s">
        <v>213</v>
      </c>
      <c r="AG125" s="48" t="s">
        <v>376</v>
      </c>
      <c r="AH125" s="48" t="s">
        <v>375</v>
      </c>
    </row>
    <row r="126" spans="1:34" ht="12.75">
      <c r="A126" s="48" t="s">
        <v>156</v>
      </c>
      <c r="B126" s="48" t="s">
        <v>264</v>
      </c>
      <c r="C126" s="48">
        <v>0.42</v>
      </c>
      <c r="D126" s="48">
        <v>0.45</v>
      </c>
      <c r="H126" s="48" t="s">
        <v>580</v>
      </c>
      <c r="I126" s="48" t="s">
        <v>579</v>
      </c>
      <c r="K126" s="48" t="s">
        <v>471</v>
      </c>
      <c r="L126" s="48" t="s">
        <v>470</v>
      </c>
      <c r="AD126" s="48" t="s">
        <v>132</v>
      </c>
      <c r="AE126" s="48" t="s">
        <v>214</v>
      </c>
      <c r="AG126" s="48" t="s">
        <v>471</v>
      </c>
      <c r="AH126" s="48" t="s">
        <v>470</v>
      </c>
    </row>
    <row r="127" spans="1:34" ht="12.75">
      <c r="A127" s="48" t="s">
        <v>157</v>
      </c>
      <c r="B127" s="48" t="s">
        <v>265</v>
      </c>
      <c r="C127" s="48">
        <v>0.42</v>
      </c>
      <c r="D127" s="48">
        <v>0.45</v>
      </c>
      <c r="H127" s="48" t="s">
        <v>584</v>
      </c>
      <c r="I127" s="48" t="s">
        <v>583</v>
      </c>
      <c r="K127" s="48" t="s">
        <v>473</v>
      </c>
      <c r="L127" s="48" t="s">
        <v>472</v>
      </c>
      <c r="AD127" s="48" t="s">
        <v>133</v>
      </c>
      <c r="AE127" s="48" t="s">
        <v>215</v>
      </c>
      <c r="AG127" s="48" t="s">
        <v>473</v>
      </c>
      <c r="AH127" s="48" t="s">
        <v>472</v>
      </c>
    </row>
    <row r="128" spans="1:34" ht="12.75">
      <c r="A128" s="48" t="s">
        <v>158</v>
      </c>
      <c r="B128" s="48" t="s">
        <v>266</v>
      </c>
      <c r="C128" s="48">
        <v>0.42</v>
      </c>
      <c r="D128" s="48">
        <v>0.45</v>
      </c>
      <c r="H128" s="48" t="s">
        <v>576</v>
      </c>
      <c r="I128" s="48" t="s">
        <v>575</v>
      </c>
      <c r="K128" s="48" t="s">
        <v>118</v>
      </c>
      <c r="L128" s="48" t="s">
        <v>200</v>
      </c>
      <c r="AD128" s="48" t="s">
        <v>134</v>
      </c>
      <c r="AE128" s="48" t="s">
        <v>216</v>
      </c>
      <c r="AG128" s="48" t="s">
        <v>118</v>
      </c>
      <c r="AH128" s="48" t="s">
        <v>200</v>
      </c>
    </row>
    <row r="129" spans="1:34" ht="12.75">
      <c r="A129" s="48" t="s">
        <v>159</v>
      </c>
      <c r="B129" s="48" t="s">
        <v>267</v>
      </c>
      <c r="C129" s="48">
        <v>0.42</v>
      </c>
      <c r="D129" s="48">
        <v>0.45</v>
      </c>
      <c r="H129" s="48" t="s">
        <v>586</v>
      </c>
      <c r="I129" s="48" t="s">
        <v>585</v>
      </c>
      <c r="K129" s="48" t="s">
        <v>119</v>
      </c>
      <c r="L129" s="48" t="s">
        <v>201</v>
      </c>
      <c r="AD129" s="48" t="s">
        <v>588</v>
      </c>
      <c r="AE129" s="48" t="s">
        <v>587</v>
      </c>
      <c r="AG129" s="48" t="s">
        <v>119</v>
      </c>
      <c r="AH129" s="48" t="s">
        <v>201</v>
      </c>
    </row>
    <row r="130" spans="1:34" ht="12.75">
      <c r="A130" s="48" t="s">
        <v>144</v>
      </c>
      <c r="B130" s="48" t="s">
        <v>229</v>
      </c>
      <c r="C130" s="48">
        <v>0.52</v>
      </c>
      <c r="D130" s="48">
        <v>0.75</v>
      </c>
      <c r="H130" s="614" t="s">
        <v>864</v>
      </c>
      <c r="I130" s="614" t="s">
        <v>863</v>
      </c>
      <c r="K130" s="48" t="s">
        <v>121</v>
      </c>
      <c r="L130" s="48" t="s">
        <v>203</v>
      </c>
      <c r="AD130" s="48" t="s">
        <v>135</v>
      </c>
      <c r="AE130" s="48" t="s">
        <v>217</v>
      </c>
      <c r="AG130" s="48" t="s">
        <v>121</v>
      </c>
      <c r="AH130" s="48" t="s">
        <v>203</v>
      </c>
    </row>
    <row r="131" spans="1:34" ht="12.75">
      <c r="A131" s="48" t="s">
        <v>145</v>
      </c>
      <c r="B131" s="48" t="s">
        <v>230</v>
      </c>
      <c r="C131" s="48">
        <v>0.52</v>
      </c>
      <c r="D131" s="48">
        <v>0.75</v>
      </c>
      <c r="H131" s="614" t="s">
        <v>867</v>
      </c>
      <c r="I131" s="614" t="s">
        <v>863</v>
      </c>
      <c r="K131" s="48" t="s">
        <v>122</v>
      </c>
      <c r="L131" s="48" t="s">
        <v>204</v>
      </c>
      <c r="AD131" s="48" t="s">
        <v>582</v>
      </c>
      <c r="AE131" s="48" t="s">
        <v>581</v>
      </c>
      <c r="AG131" s="48" t="s">
        <v>122</v>
      </c>
      <c r="AH131" s="48" t="s">
        <v>204</v>
      </c>
    </row>
    <row r="132" spans="1:34" ht="12.75">
      <c r="A132" s="48" t="s">
        <v>146</v>
      </c>
      <c r="B132" s="48" t="s">
        <v>231</v>
      </c>
      <c r="C132" s="48">
        <v>0.52</v>
      </c>
      <c r="D132" s="48">
        <v>0.75</v>
      </c>
      <c r="H132" s="614" t="s">
        <v>868</v>
      </c>
      <c r="I132" s="614" t="s">
        <v>863</v>
      </c>
      <c r="K132" s="48" t="s">
        <v>123</v>
      </c>
      <c r="L132" s="48" t="s">
        <v>205</v>
      </c>
      <c r="AD132" s="48" t="s">
        <v>578</v>
      </c>
      <c r="AE132" s="48" t="s">
        <v>577</v>
      </c>
      <c r="AG132" s="48" t="s">
        <v>123</v>
      </c>
      <c r="AH132" s="48" t="s">
        <v>205</v>
      </c>
    </row>
    <row r="133" spans="1:34" ht="12.75">
      <c r="A133" s="48" t="s">
        <v>147</v>
      </c>
      <c r="B133" s="48" t="s">
        <v>232</v>
      </c>
      <c r="C133" s="48">
        <v>0.52</v>
      </c>
      <c r="D133" s="48">
        <v>0.75</v>
      </c>
      <c r="H133" s="615" t="s">
        <v>870</v>
      </c>
      <c r="I133" s="614" t="s">
        <v>869</v>
      </c>
      <c r="K133" s="48" t="s">
        <v>475</v>
      </c>
      <c r="L133" s="48" t="s">
        <v>474</v>
      </c>
      <c r="AD133" s="48" t="s">
        <v>580</v>
      </c>
      <c r="AE133" s="48" t="s">
        <v>579</v>
      </c>
      <c r="AG133" s="48" t="s">
        <v>475</v>
      </c>
      <c r="AH133" s="48" t="s">
        <v>474</v>
      </c>
    </row>
    <row r="134" spans="1:34" ht="12.75">
      <c r="A134" s="48" t="s">
        <v>148</v>
      </c>
      <c r="B134" s="48" t="s">
        <v>233</v>
      </c>
      <c r="C134" s="48">
        <v>0.52</v>
      </c>
      <c r="D134" s="48">
        <v>0.75</v>
      </c>
      <c r="H134" s="615" t="s">
        <v>873</v>
      </c>
      <c r="I134" s="614" t="s">
        <v>869</v>
      </c>
      <c r="K134" s="48" t="s">
        <v>398</v>
      </c>
      <c r="L134" s="48" t="s">
        <v>397</v>
      </c>
      <c r="AD134" s="48" t="s">
        <v>584</v>
      </c>
      <c r="AE134" s="48" t="s">
        <v>583</v>
      </c>
      <c r="AG134" s="48" t="s">
        <v>398</v>
      </c>
      <c r="AH134" s="48" t="s">
        <v>397</v>
      </c>
    </row>
    <row r="135" spans="1:34" ht="12.75">
      <c r="A135" s="48" t="s">
        <v>149</v>
      </c>
      <c r="B135" s="48" t="s">
        <v>234</v>
      </c>
      <c r="C135" s="48">
        <v>0.52</v>
      </c>
      <c r="D135" s="48">
        <v>0.75</v>
      </c>
      <c r="H135" s="615" t="s">
        <v>874</v>
      </c>
      <c r="I135" s="614" t="s">
        <v>869</v>
      </c>
      <c r="K135" s="48" t="s">
        <v>400</v>
      </c>
      <c r="L135" s="48" t="s">
        <v>399</v>
      </c>
      <c r="AD135" s="48" t="s">
        <v>576</v>
      </c>
      <c r="AE135" s="48" t="s">
        <v>575</v>
      </c>
      <c r="AG135" s="48" t="s">
        <v>400</v>
      </c>
      <c r="AH135" s="48" t="s">
        <v>399</v>
      </c>
    </row>
    <row r="136" spans="1:34" ht="12.75">
      <c r="A136" s="48" t="s">
        <v>105</v>
      </c>
      <c r="B136" s="48" t="s">
        <v>187</v>
      </c>
      <c r="C136" s="48">
        <v>0.34</v>
      </c>
      <c r="D136" s="48">
        <v>0.35</v>
      </c>
      <c r="H136" s="615" t="s">
        <v>875</v>
      </c>
      <c r="I136" s="614" t="s">
        <v>869</v>
      </c>
      <c r="K136" s="48" t="s">
        <v>404</v>
      </c>
      <c r="L136" s="48" t="s">
        <v>403</v>
      </c>
      <c r="AD136" s="48" t="s">
        <v>586</v>
      </c>
      <c r="AE136" s="48" t="s">
        <v>585</v>
      </c>
      <c r="AG136" s="48" t="s">
        <v>404</v>
      </c>
      <c r="AH136" s="48" t="s">
        <v>403</v>
      </c>
    </row>
    <row r="137" spans="1:34" ht="12.75">
      <c r="A137" s="48" t="s">
        <v>106</v>
      </c>
      <c r="B137" s="48" t="s">
        <v>188</v>
      </c>
      <c r="C137" s="48">
        <v>0.34</v>
      </c>
      <c r="D137" s="48">
        <v>0.35</v>
      </c>
      <c r="H137" s="615" t="s">
        <v>879</v>
      </c>
      <c r="I137" s="614" t="s">
        <v>876</v>
      </c>
      <c r="K137" s="48" t="s">
        <v>402</v>
      </c>
      <c r="L137" s="48" t="s">
        <v>401</v>
      </c>
      <c r="AD137" s="614" t="s">
        <v>864</v>
      </c>
      <c r="AE137" s="614" t="s">
        <v>863</v>
      </c>
      <c r="AG137" s="48" t="s">
        <v>402</v>
      </c>
      <c r="AH137" s="48" t="s">
        <v>401</v>
      </c>
    </row>
    <row r="138" spans="1:34" ht="12.75">
      <c r="A138" s="48" t="s">
        <v>107</v>
      </c>
      <c r="B138" s="48" t="s">
        <v>189</v>
      </c>
      <c r="C138" s="48">
        <v>0.34</v>
      </c>
      <c r="D138" s="48">
        <v>0.35</v>
      </c>
      <c r="H138" s="615" t="s">
        <v>880</v>
      </c>
      <c r="I138" s="614" t="s">
        <v>876</v>
      </c>
      <c r="K138" s="48" t="s">
        <v>128</v>
      </c>
      <c r="L138" s="48" t="s">
        <v>210</v>
      </c>
      <c r="AD138" s="614" t="s">
        <v>867</v>
      </c>
      <c r="AE138" s="614" t="s">
        <v>863</v>
      </c>
      <c r="AG138" s="48" t="s">
        <v>467</v>
      </c>
      <c r="AH138" s="48" t="s">
        <v>466</v>
      </c>
    </row>
    <row r="139" spans="1:34" ht="12.75">
      <c r="A139" s="48" t="s">
        <v>108</v>
      </c>
      <c r="B139" s="48" t="s">
        <v>190</v>
      </c>
      <c r="C139" s="48">
        <v>0.34</v>
      </c>
      <c r="D139" s="48">
        <v>0.35</v>
      </c>
      <c r="H139" s="615" t="s">
        <v>882</v>
      </c>
      <c r="I139" s="614" t="s">
        <v>876</v>
      </c>
      <c r="K139" s="48" t="s">
        <v>129</v>
      </c>
      <c r="L139" s="48" t="s">
        <v>211</v>
      </c>
      <c r="AD139" s="614" t="s">
        <v>868</v>
      </c>
      <c r="AE139" s="614" t="s">
        <v>863</v>
      </c>
      <c r="AG139" s="48" t="s">
        <v>469</v>
      </c>
      <c r="AH139" s="48" t="s">
        <v>468</v>
      </c>
    </row>
    <row r="140" spans="1:34" ht="12.75">
      <c r="A140" s="48" t="s">
        <v>109</v>
      </c>
      <c r="B140" s="48" t="s">
        <v>191</v>
      </c>
      <c r="C140" s="48">
        <v>0.34</v>
      </c>
      <c r="D140" s="48">
        <v>0.35</v>
      </c>
      <c r="H140" s="615" t="s">
        <v>883</v>
      </c>
      <c r="I140" s="614" t="s">
        <v>876</v>
      </c>
      <c r="K140" s="48" t="s">
        <v>130</v>
      </c>
      <c r="L140" s="48" t="s">
        <v>212</v>
      </c>
      <c r="AD140" s="615" t="s">
        <v>870</v>
      </c>
      <c r="AE140" s="614" t="s">
        <v>869</v>
      </c>
      <c r="AG140" s="48" t="s">
        <v>128</v>
      </c>
      <c r="AH140" s="48" t="s">
        <v>210</v>
      </c>
    </row>
    <row r="141" spans="1:34" ht="12.75">
      <c r="A141" s="48" t="s">
        <v>574</v>
      </c>
      <c r="B141" s="48" t="s">
        <v>573</v>
      </c>
      <c r="C141" s="48">
        <v>0.34</v>
      </c>
      <c r="D141" s="48">
        <v>0.35</v>
      </c>
      <c r="H141" s="614" t="s">
        <v>893</v>
      </c>
      <c r="I141" s="614" t="s">
        <v>892</v>
      </c>
      <c r="K141" s="48" t="s">
        <v>131</v>
      </c>
      <c r="L141" s="48" t="s">
        <v>213</v>
      </c>
      <c r="AD141" s="615" t="s">
        <v>873</v>
      </c>
      <c r="AE141" s="614" t="s">
        <v>869</v>
      </c>
      <c r="AG141" s="48" t="s">
        <v>129</v>
      </c>
      <c r="AH141" s="48" t="s">
        <v>211</v>
      </c>
    </row>
    <row r="142" spans="1:34" ht="12.75">
      <c r="A142" s="48" t="s">
        <v>110</v>
      </c>
      <c r="B142" s="48" t="s">
        <v>192</v>
      </c>
      <c r="C142" s="48">
        <v>0.21</v>
      </c>
      <c r="D142" s="48">
        <v>0.3</v>
      </c>
      <c r="H142" s="614" t="s">
        <v>895</v>
      </c>
      <c r="I142" s="614" t="s">
        <v>892</v>
      </c>
      <c r="K142" s="48" t="s">
        <v>132</v>
      </c>
      <c r="L142" s="48" t="s">
        <v>214</v>
      </c>
      <c r="AD142" s="615" t="s">
        <v>874</v>
      </c>
      <c r="AE142" s="614" t="s">
        <v>869</v>
      </c>
      <c r="AG142" s="48" t="s">
        <v>130</v>
      </c>
      <c r="AH142" s="48" t="s">
        <v>212</v>
      </c>
    </row>
    <row r="143" spans="1:34" ht="12.75">
      <c r="A143" s="48" t="s">
        <v>111</v>
      </c>
      <c r="B143" s="48" t="s">
        <v>193</v>
      </c>
      <c r="C143" s="48">
        <v>0.21</v>
      </c>
      <c r="D143" s="48">
        <v>0.3</v>
      </c>
      <c r="E143" s="93"/>
      <c r="F143" s="93"/>
      <c r="H143" s="614" t="s">
        <v>897</v>
      </c>
      <c r="I143" s="614" t="s">
        <v>892</v>
      </c>
      <c r="K143" s="48" t="s">
        <v>133</v>
      </c>
      <c r="L143" s="48" t="s">
        <v>215</v>
      </c>
      <c r="AD143" s="615" t="s">
        <v>875</v>
      </c>
      <c r="AE143" s="614" t="s">
        <v>869</v>
      </c>
      <c r="AG143" s="48" t="s">
        <v>131</v>
      </c>
      <c r="AH143" s="48" t="s">
        <v>213</v>
      </c>
    </row>
    <row r="144" spans="1:34" ht="12.75">
      <c r="A144" s="48" t="s">
        <v>112</v>
      </c>
      <c r="B144" s="48" t="s">
        <v>194</v>
      </c>
      <c r="C144" s="48">
        <v>0.21</v>
      </c>
      <c r="D144" s="48">
        <v>0.3</v>
      </c>
      <c r="E144" s="93"/>
      <c r="F144" s="93"/>
      <c r="H144" s="614" t="s">
        <v>898</v>
      </c>
      <c r="I144" s="614" t="s">
        <v>892</v>
      </c>
      <c r="K144" s="48" t="s">
        <v>134</v>
      </c>
      <c r="L144" s="48" t="s">
        <v>216</v>
      </c>
      <c r="AD144" s="615" t="s">
        <v>879</v>
      </c>
      <c r="AE144" s="614" t="s">
        <v>876</v>
      </c>
      <c r="AG144" s="48" t="s">
        <v>132</v>
      </c>
      <c r="AH144" s="48" t="s">
        <v>214</v>
      </c>
    </row>
    <row r="145" spans="1:34" ht="12.75">
      <c r="A145" s="48" t="s">
        <v>521</v>
      </c>
      <c r="B145" s="48" t="s">
        <v>520</v>
      </c>
      <c r="C145" s="48">
        <v>0.21</v>
      </c>
      <c r="D145" s="48">
        <v>0.3</v>
      </c>
      <c r="E145" s="93"/>
      <c r="F145" s="93"/>
      <c r="H145" s="614" t="s">
        <v>899</v>
      </c>
      <c r="I145" s="614" t="s">
        <v>892</v>
      </c>
      <c r="K145" s="48" t="s">
        <v>588</v>
      </c>
      <c r="L145" s="48" t="s">
        <v>587</v>
      </c>
      <c r="AD145" s="615" t="s">
        <v>880</v>
      </c>
      <c r="AE145" s="614" t="s">
        <v>876</v>
      </c>
      <c r="AG145" s="48" t="s">
        <v>133</v>
      </c>
      <c r="AH145" s="48" t="s">
        <v>215</v>
      </c>
    </row>
    <row r="146" spans="1:34" ht="12.75">
      <c r="A146" s="48" t="s">
        <v>115</v>
      </c>
      <c r="B146" s="48" t="s">
        <v>197</v>
      </c>
      <c r="C146" s="48">
        <v>0.21</v>
      </c>
      <c r="D146" s="48">
        <v>0.3</v>
      </c>
      <c r="E146" s="93"/>
      <c r="F146" s="93"/>
      <c r="H146" s="614" t="s">
        <v>900</v>
      </c>
      <c r="I146" s="614" t="s">
        <v>892</v>
      </c>
      <c r="K146" s="48" t="s">
        <v>135</v>
      </c>
      <c r="L146" s="48" t="s">
        <v>217</v>
      </c>
      <c r="AD146" s="615" t="s">
        <v>882</v>
      </c>
      <c r="AE146" s="614" t="s">
        <v>876</v>
      </c>
      <c r="AG146" s="48" t="s">
        <v>134</v>
      </c>
      <c r="AH146" s="48" t="s">
        <v>216</v>
      </c>
    </row>
    <row r="147" spans="1:34" ht="12.75">
      <c r="A147" s="48" t="s">
        <v>116</v>
      </c>
      <c r="B147" s="48" t="s">
        <v>198</v>
      </c>
      <c r="C147" s="48">
        <v>0.21</v>
      </c>
      <c r="D147" s="48">
        <v>0.3</v>
      </c>
      <c r="E147" s="93"/>
      <c r="F147" s="93"/>
      <c r="H147" s="614" t="s">
        <v>902</v>
      </c>
      <c r="I147" s="614" t="s">
        <v>901</v>
      </c>
      <c r="K147" s="48" t="s">
        <v>582</v>
      </c>
      <c r="L147" s="48" t="s">
        <v>581</v>
      </c>
      <c r="AD147" s="615" t="s">
        <v>883</v>
      </c>
      <c r="AE147" s="614" t="s">
        <v>876</v>
      </c>
      <c r="AG147" s="48" t="s">
        <v>588</v>
      </c>
      <c r="AH147" s="48" t="s">
        <v>587</v>
      </c>
    </row>
    <row r="148" spans="1:34" ht="12.75">
      <c r="A148" s="48" t="s">
        <v>117</v>
      </c>
      <c r="B148" s="48" t="s">
        <v>199</v>
      </c>
      <c r="C148" s="48">
        <v>0.21</v>
      </c>
      <c r="D148" s="48">
        <v>0.3</v>
      </c>
      <c r="H148" s="614" t="s">
        <v>904</v>
      </c>
      <c r="I148" s="614" t="s">
        <v>901</v>
      </c>
      <c r="K148" s="48" t="s">
        <v>578</v>
      </c>
      <c r="L148" s="48" t="s">
        <v>577</v>
      </c>
      <c r="AD148" s="614" t="s">
        <v>893</v>
      </c>
      <c r="AE148" s="614" t="s">
        <v>892</v>
      </c>
      <c r="AG148" s="48" t="s">
        <v>135</v>
      </c>
      <c r="AH148" s="48" t="s">
        <v>217</v>
      </c>
    </row>
    <row r="149" spans="1:34" ht="12.75">
      <c r="A149" s="48" t="s">
        <v>373</v>
      </c>
      <c r="B149" s="48" t="s">
        <v>372</v>
      </c>
      <c r="C149" s="48">
        <v>0.095</v>
      </c>
      <c r="D149" s="48">
        <v>0.28</v>
      </c>
      <c r="H149" s="614" t="s">
        <v>905</v>
      </c>
      <c r="I149" s="614" t="s">
        <v>901</v>
      </c>
      <c r="K149" s="48" t="s">
        <v>580</v>
      </c>
      <c r="L149" s="48" t="s">
        <v>579</v>
      </c>
      <c r="AD149" s="614" t="s">
        <v>895</v>
      </c>
      <c r="AE149" s="614" t="s">
        <v>892</v>
      </c>
      <c r="AG149" s="48" t="s">
        <v>582</v>
      </c>
      <c r="AH149" s="48" t="s">
        <v>581</v>
      </c>
    </row>
    <row r="150" spans="1:34" ht="12.75">
      <c r="A150" s="48" t="s">
        <v>376</v>
      </c>
      <c r="B150" s="48" t="s">
        <v>375</v>
      </c>
      <c r="C150" s="48">
        <v>0.095</v>
      </c>
      <c r="D150" s="48">
        <v>0.28</v>
      </c>
      <c r="H150" s="614" t="s">
        <v>906</v>
      </c>
      <c r="I150" s="614" t="s">
        <v>901</v>
      </c>
      <c r="K150" s="48" t="s">
        <v>584</v>
      </c>
      <c r="L150" s="48" t="s">
        <v>583</v>
      </c>
      <c r="AD150" s="614" t="s">
        <v>897</v>
      </c>
      <c r="AE150" s="614" t="s">
        <v>892</v>
      </c>
      <c r="AG150" s="48" t="s">
        <v>578</v>
      </c>
      <c r="AH150" s="48" t="s">
        <v>577</v>
      </c>
    </row>
    <row r="151" spans="1:34" ht="12.75">
      <c r="A151" s="48" t="s">
        <v>471</v>
      </c>
      <c r="B151" s="48" t="s">
        <v>470</v>
      </c>
      <c r="C151" s="48">
        <v>0.11</v>
      </c>
      <c r="D151" s="48">
        <v>0.3</v>
      </c>
      <c r="H151" s="614" t="s">
        <v>907</v>
      </c>
      <c r="I151" s="614" t="s">
        <v>901</v>
      </c>
      <c r="K151" s="48" t="s">
        <v>576</v>
      </c>
      <c r="L151" s="48" t="s">
        <v>575</v>
      </c>
      <c r="AD151" s="614" t="s">
        <v>898</v>
      </c>
      <c r="AE151" s="614" t="s">
        <v>892</v>
      </c>
      <c r="AG151" s="48" t="s">
        <v>580</v>
      </c>
      <c r="AH151" s="48" t="s">
        <v>579</v>
      </c>
    </row>
    <row r="152" spans="1:34" ht="12.75">
      <c r="A152" s="48" t="s">
        <v>473</v>
      </c>
      <c r="B152" s="48" t="s">
        <v>472</v>
      </c>
      <c r="C152" s="48">
        <v>0.11</v>
      </c>
      <c r="D152" s="48">
        <v>0.3</v>
      </c>
      <c r="H152" s="614" t="s">
        <v>909</v>
      </c>
      <c r="I152" s="614" t="s">
        <v>908</v>
      </c>
      <c r="K152" s="48" t="s">
        <v>586</v>
      </c>
      <c r="L152" s="48" t="s">
        <v>585</v>
      </c>
      <c r="AD152" s="614" t="s">
        <v>899</v>
      </c>
      <c r="AE152" s="614" t="s">
        <v>892</v>
      </c>
      <c r="AG152" s="48" t="s">
        <v>584</v>
      </c>
      <c r="AH152" s="48" t="s">
        <v>583</v>
      </c>
    </row>
    <row r="153" spans="1:34" ht="12.75">
      <c r="A153" s="48" t="s">
        <v>118</v>
      </c>
      <c r="B153" s="48" t="s">
        <v>200</v>
      </c>
      <c r="C153" s="48">
        <v>0.11</v>
      </c>
      <c r="D153" s="48">
        <v>0.3</v>
      </c>
      <c r="H153" s="614" t="s">
        <v>911</v>
      </c>
      <c r="I153" s="614" t="s">
        <v>908</v>
      </c>
      <c r="K153" s="614" t="s">
        <v>864</v>
      </c>
      <c r="L153" s="614" t="s">
        <v>863</v>
      </c>
      <c r="AD153" s="614" t="s">
        <v>900</v>
      </c>
      <c r="AE153" s="614" t="s">
        <v>892</v>
      </c>
      <c r="AG153" s="48" t="s">
        <v>576</v>
      </c>
      <c r="AH153" s="48" t="s">
        <v>575</v>
      </c>
    </row>
    <row r="154" spans="1:34" ht="12.75">
      <c r="A154" s="48" t="s">
        <v>119</v>
      </c>
      <c r="B154" s="48" t="s">
        <v>201</v>
      </c>
      <c r="C154" s="48">
        <v>0.11</v>
      </c>
      <c r="D154" s="48">
        <v>0.3</v>
      </c>
      <c r="H154" s="614" t="s">
        <v>912</v>
      </c>
      <c r="I154" s="614" t="s">
        <v>908</v>
      </c>
      <c r="K154" s="614" t="s">
        <v>867</v>
      </c>
      <c r="L154" s="614" t="s">
        <v>863</v>
      </c>
      <c r="AD154" s="614" t="s">
        <v>902</v>
      </c>
      <c r="AE154" s="614" t="s">
        <v>901</v>
      </c>
      <c r="AG154" s="48" t="s">
        <v>586</v>
      </c>
      <c r="AH154" s="48" t="s">
        <v>585</v>
      </c>
    </row>
    <row r="155" spans="1:34" ht="12.75">
      <c r="A155" s="48" t="s">
        <v>121</v>
      </c>
      <c r="B155" s="48" t="s">
        <v>203</v>
      </c>
      <c r="C155" s="48">
        <v>0.11</v>
      </c>
      <c r="D155" s="48">
        <v>0.3</v>
      </c>
      <c r="H155" s="614" t="s">
        <v>913</v>
      </c>
      <c r="I155" s="614" t="s">
        <v>908</v>
      </c>
      <c r="K155" s="614" t="s">
        <v>868</v>
      </c>
      <c r="L155" s="614" t="s">
        <v>863</v>
      </c>
      <c r="AD155" s="614" t="s">
        <v>904</v>
      </c>
      <c r="AE155" s="614" t="s">
        <v>901</v>
      </c>
      <c r="AG155" s="614" t="s">
        <v>864</v>
      </c>
      <c r="AH155" s="614" t="s">
        <v>863</v>
      </c>
    </row>
    <row r="156" spans="1:34" ht="12.75">
      <c r="A156" s="48" t="s">
        <v>122</v>
      </c>
      <c r="B156" s="48" t="s">
        <v>204</v>
      </c>
      <c r="C156" s="48">
        <v>0.11</v>
      </c>
      <c r="D156" s="48">
        <v>0.3</v>
      </c>
      <c r="H156" s="614" t="s">
        <v>914</v>
      </c>
      <c r="I156" s="614" t="s">
        <v>908</v>
      </c>
      <c r="K156" s="615" t="s">
        <v>870</v>
      </c>
      <c r="L156" s="614" t="s">
        <v>869</v>
      </c>
      <c r="AD156" s="614" t="s">
        <v>905</v>
      </c>
      <c r="AE156" s="614" t="s">
        <v>901</v>
      </c>
      <c r="AG156" s="614" t="s">
        <v>867</v>
      </c>
      <c r="AH156" s="614" t="s">
        <v>863</v>
      </c>
    </row>
    <row r="157" spans="1:34" ht="12.75">
      <c r="A157" s="48" t="s">
        <v>123</v>
      </c>
      <c r="B157" s="48" t="s">
        <v>205</v>
      </c>
      <c r="C157" s="48">
        <v>0.11</v>
      </c>
      <c r="D157" s="48">
        <v>0.3</v>
      </c>
      <c r="H157" s="614" t="s">
        <v>916</v>
      </c>
      <c r="I157" s="614" t="s">
        <v>915</v>
      </c>
      <c r="K157" s="615" t="s">
        <v>873</v>
      </c>
      <c r="L157" s="614" t="s">
        <v>869</v>
      </c>
      <c r="AD157" s="614" t="s">
        <v>906</v>
      </c>
      <c r="AE157" s="614" t="s">
        <v>901</v>
      </c>
      <c r="AG157" s="614" t="s">
        <v>868</v>
      </c>
      <c r="AH157" s="614" t="s">
        <v>863</v>
      </c>
    </row>
    <row r="158" spans="1:34" ht="12.75">
      <c r="A158" s="48" t="s">
        <v>475</v>
      </c>
      <c r="B158" s="48" t="s">
        <v>474</v>
      </c>
      <c r="C158" s="48">
        <v>0.11</v>
      </c>
      <c r="D158" s="48">
        <v>0.3</v>
      </c>
      <c r="H158" s="614" t="s">
        <v>919</v>
      </c>
      <c r="I158" s="614" t="s">
        <v>918</v>
      </c>
      <c r="K158" s="615" t="s">
        <v>874</v>
      </c>
      <c r="L158" s="614" t="s">
        <v>869</v>
      </c>
      <c r="AD158" s="614" t="s">
        <v>907</v>
      </c>
      <c r="AE158" s="614" t="s">
        <v>901</v>
      </c>
      <c r="AG158" s="615" t="s">
        <v>870</v>
      </c>
      <c r="AH158" s="614" t="s">
        <v>869</v>
      </c>
    </row>
    <row r="159" spans="1:34" ht="12.75">
      <c r="A159" s="48" t="s">
        <v>398</v>
      </c>
      <c r="B159" s="48" t="s">
        <v>397</v>
      </c>
      <c r="C159" s="48">
        <v>0.25</v>
      </c>
      <c r="D159" s="48">
        <v>0.5</v>
      </c>
      <c r="H159" s="614" t="s">
        <v>922</v>
      </c>
      <c r="I159" s="614" t="s">
        <v>918</v>
      </c>
      <c r="K159" s="615" t="s">
        <v>875</v>
      </c>
      <c r="L159" s="614" t="s">
        <v>869</v>
      </c>
      <c r="AD159" s="614" t="s">
        <v>909</v>
      </c>
      <c r="AE159" s="614" t="s">
        <v>908</v>
      </c>
      <c r="AG159" s="615" t="s">
        <v>873</v>
      </c>
      <c r="AH159" s="614" t="s">
        <v>869</v>
      </c>
    </row>
    <row r="160" spans="1:34" ht="12.75">
      <c r="A160" s="48" t="s">
        <v>400</v>
      </c>
      <c r="B160" s="48" t="s">
        <v>399</v>
      </c>
      <c r="C160" s="48">
        <v>0.25</v>
      </c>
      <c r="D160" s="48">
        <v>0.5</v>
      </c>
      <c r="H160" s="614" t="s">
        <v>923</v>
      </c>
      <c r="I160" s="614" t="s">
        <v>918</v>
      </c>
      <c r="K160" s="615" t="s">
        <v>879</v>
      </c>
      <c r="L160" s="614" t="s">
        <v>876</v>
      </c>
      <c r="AD160" s="614" t="s">
        <v>911</v>
      </c>
      <c r="AE160" s="614" t="s">
        <v>908</v>
      </c>
      <c r="AG160" s="615" t="s">
        <v>874</v>
      </c>
      <c r="AH160" s="614" t="s">
        <v>869</v>
      </c>
    </row>
    <row r="161" spans="1:34" ht="12.75">
      <c r="A161" s="48" t="s">
        <v>404</v>
      </c>
      <c r="B161" s="48" t="s">
        <v>403</v>
      </c>
      <c r="C161" s="48">
        <v>0.25</v>
      </c>
      <c r="D161" s="48">
        <v>0.5</v>
      </c>
      <c r="H161" s="614" t="s">
        <v>924</v>
      </c>
      <c r="I161" s="614" t="s">
        <v>918</v>
      </c>
      <c r="K161" s="615" t="s">
        <v>880</v>
      </c>
      <c r="L161" s="614" t="s">
        <v>876</v>
      </c>
      <c r="AD161" s="614" t="s">
        <v>912</v>
      </c>
      <c r="AE161" s="614" t="s">
        <v>908</v>
      </c>
      <c r="AG161" s="615" t="s">
        <v>875</v>
      </c>
      <c r="AH161" s="614" t="s">
        <v>869</v>
      </c>
    </row>
    <row r="162" spans="1:34" ht="12.75">
      <c r="A162" s="48" t="s">
        <v>402</v>
      </c>
      <c r="B162" s="48" t="s">
        <v>401</v>
      </c>
      <c r="C162" s="48">
        <v>0.25</v>
      </c>
      <c r="D162" s="48">
        <v>0.5</v>
      </c>
      <c r="H162" s="614" t="s">
        <v>925</v>
      </c>
      <c r="I162" s="614" t="s">
        <v>918</v>
      </c>
      <c r="K162" s="615" t="s">
        <v>882</v>
      </c>
      <c r="L162" s="614" t="s">
        <v>876</v>
      </c>
      <c r="AD162" s="614" t="s">
        <v>913</v>
      </c>
      <c r="AE162" s="614" t="s">
        <v>908</v>
      </c>
      <c r="AG162" s="615" t="s">
        <v>879</v>
      </c>
      <c r="AH162" s="614" t="s">
        <v>876</v>
      </c>
    </row>
    <row r="163" spans="1:34" ht="12.75">
      <c r="A163" s="48" t="s">
        <v>128</v>
      </c>
      <c r="B163" s="48" t="s">
        <v>210</v>
      </c>
      <c r="C163" s="48">
        <v>0.12</v>
      </c>
      <c r="D163" s="48">
        <v>0.4</v>
      </c>
      <c r="H163" s="614" t="s">
        <v>927</v>
      </c>
      <c r="I163" s="614" t="s">
        <v>926</v>
      </c>
      <c r="K163" s="615" t="s">
        <v>883</v>
      </c>
      <c r="L163" s="614" t="s">
        <v>876</v>
      </c>
      <c r="AD163" s="614" t="s">
        <v>914</v>
      </c>
      <c r="AE163" s="614" t="s">
        <v>908</v>
      </c>
      <c r="AG163" s="615" t="s">
        <v>880</v>
      </c>
      <c r="AH163" s="614" t="s">
        <v>876</v>
      </c>
    </row>
    <row r="164" spans="1:34" ht="12.75">
      <c r="A164" s="48" t="s">
        <v>129</v>
      </c>
      <c r="B164" s="48" t="s">
        <v>211</v>
      </c>
      <c r="C164" s="48">
        <v>0.12</v>
      </c>
      <c r="D164" s="48">
        <v>0.4</v>
      </c>
      <c r="H164" s="614" t="s">
        <v>929</v>
      </c>
      <c r="I164" s="614" t="s">
        <v>926</v>
      </c>
      <c r="K164" s="614" t="s">
        <v>893</v>
      </c>
      <c r="L164" s="614" t="s">
        <v>892</v>
      </c>
      <c r="AD164" s="614" t="s">
        <v>916</v>
      </c>
      <c r="AE164" s="614" t="s">
        <v>915</v>
      </c>
      <c r="AG164" s="615" t="s">
        <v>882</v>
      </c>
      <c r="AH164" s="614" t="s">
        <v>876</v>
      </c>
    </row>
    <row r="165" spans="1:34" ht="12.75">
      <c r="A165" s="48" t="s">
        <v>130</v>
      </c>
      <c r="B165" s="48" t="s">
        <v>212</v>
      </c>
      <c r="C165" s="48">
        <v>0.27</v>
      </c>
      <c r="D165" s="48">
        <v>0.49</v>
      </c>
      <c r="H165" s="614" t="s">
        <v>930</v>
      </c>
      <c r="I165" s="614" t="s">
        <v>926</v>
      </c>
      <c r="K165" s="614" t="s">
        <v>895</v>
      </c>
      <c r="L165" s="614" t="s">
        <v>892</v>
      </c>
      <c r="AD165" s="614" t="s">
        <v>919</v>
      </c>
      <c r="AE165" s="614" t="s">
        <v>918</v>
      </c>
      <c r="AG165" s="615" t="s">
        <v>883</v>
      </c>
      <c r="AH165" s="614" t="s">
        <v>876</v>
      </c>
    </row>
    <row r="166" spans="1:34" ht="12.75">
      <c r="A166" s="48" t="s">
        <v>131</v>
      </c>
      <c r="B166" s="48" t="s">
        <v>213</v>
      </c>
      <c r="C166" s="48">
        <v>0.27</v>
      </c>
      <c r="D166" s="48">
        <v>0.49</v>
      </c>
      <c r="H166" s="614" t="s">
        <v>932</v>
      </c>
      <c r="I166" s="614" t="s">
        <v>931</v>
      </c>
      <c r="K166" s="614" t="s">
        <v>897</v>
      </c>
      <c r="L166" s="614" t="s">
        <v>892</v>
      </c>
      <c r="AD166" s="614" t="s">
        <v>922</v>
      </c>
      <c r="AE166" s="614" t="s">
        <v>918</v>
      </c>
      <c r="AG166" s="614" t="s">
        <v>893</v>
      </c>
      <c r="AH166" s="614" t="s">
        <v>892</v>
      </c>
    </row>
    <row r="167" spans="1:34" ht="12.75">
      <c r="A167" s="48" t="s">
        <v>132</v>
      </c>
      <c r="B167" s="48" t="s">
        <v>214</v>
      </c>
      <c r="C167" s="48">
        <v>0.27</v>
      </c>
      <c r="D167" s="48">
        <v>0.49</v>
      </c>
      <c r="H167" s="614" t="s">
        <v>934</v>
      </c>
      <c r="I167" s="614" t="s">
        <v>931</v>
      </c>
      <c r="K167" s="614" t="s">
        <v>898</v>
      </c>
      <c r="L167" s="614" t="s">
        <v>892</v>
      </c>
      <c r="AD167" s="614" t="s">
        <v>923</v>
      </c>
      <c r="AE167" s="614" t="s">
        <v>918</v>
      </c>
      <c r="AG167" s="614" t="s">
        <v>895</v>
      </c>
      <c r="AH167" s="614" t="s">
        <v>892</v>
      </c>
    </row>
    <row r="168" spans="1:34" ht="12.75">
      <c r="A168" s="48" t="s">
        <v>133</v>
      </c>
      <c r="B168" s="48" t="s">
        <v>215</v>
      </c>
      <c r="C168" s="48">
        <v>0.27</v>
      </c>
      <c r="D168" s="48">
        <v>0.49</v>
      </c>
      <c r="H168" s="614" t="s">
        <v>935</v>
      </c>
      <c r="I168" s="614" t="s">
        <v>931</v>
      </c>
      <c r="K168" s="614" t="s">
        <v>899</v>
      </c>
      <c r="L168" s="614" t="s">
        <v>892</v>
      </c>
      <c r="AD168" s="614" t="s">
        <v>924</v>
      </c>
      <c r="AE168" s="614" t="s">
        <v>918</v>
      </c>
      <c r="AG168" s="614" t="s">
        <v>897</v>
      </c>
      <c r="AH168" s="614" t="s">
        <v>892</v>
      </c>
    </row>
    <row r="169" spans="1:34" ht="12.75">
      <c r="A169" s="48" t="s">
        <v>134</v>
      </c>
      <c r="B169" s="48" t="s">
        <v>216</v>
      </c>
      <c r="C169" s="48">
        <v>0.27</v>
      </c>
      <c r="D169" s="48">
        <v>0.49</v>
      </c>
      <c r="E169" s="93"/>
      <c r="H169" s="614" t="s">
        <v>940</v>
      </c>
      <c r="I169" s="614" t="s">
        <v>936</v>
      </c>
      <c r="K169" s="614" t="s">
        <v>900</v>
      </c>
      <c r="L169" s="614" t="s">
        <v>892</v>
      </c>
      <c r="AD169" s="614" t="s">
        <v>925</v>
      </c>
      <c r="AE169" s="614" t="s">
        <v>918</v>
      </c>
      <c r="AG169" s="614" t="s">
        <v>898</v>
      </c>
      <c r="AH169" s="614" t="s">
        <v>892</v>
      </c>
    </row>
    <row r="170" spans="1:34" ht="12.75">
      <c r="A170" s="48" t="s">
        <v>588</v>
      </c>
      <c r="B170" s="48" t="s">
        <v>587</v>
      </c>
      <c r="C170" s="48">
        <v>0.27</v>
      </c>
      <c r="D170" s="48">
        <v>0.49</v>
      </c>
      <c r="E170" s="93"/>
      <c r="H170" s="614" t="s">
        <v>941</v>
      </c>
      <c r="I170" s="614" t="s">
        <v>936</v>
      </c>
      <c r="K170" s="614" t="s">
        <v>902</v>
      </c>
      <c r="L170" s="614" t="s">
        <v>901</v>
      </c>
      <c r="AD170" s="614" t="s">
        <v>927</v>
      </c>
      <c r="AE170" s="614" t="s">
        <v>926</v>
      </c>
      <c r="AG170" s="614" t="s">
        <v>899</v>
      </c>
      <c r="AH170" s="614" t="s">
        <v>892</v>
      </c>
    </row>
    <row r="171" spans="1:34" ht="12.75">
      <c r="A171" s="48" t="s">
        <v>135</v>
      </c>
      <c r="B171" s="48" t="s">
        <v>217</v>
      </c>
      <c r="C171" s="48">
        <v>0.27</v>
      </c>
      <c r="D171" s="48">
        <v>0.49</v>
      </c>
      <c r="E171" s="93"/>
      <c r="H171" s="614" t="s">
        <v>942</v>
      </c>
      <c r="I171" s="614" t="s">
        <v>936</v>
      </c>
      <c r="K171" s="614" t="s">
        <v>904</v>
      </c>
      <c r="L171" s="614" t="s">
        <v>901</v>
      </c>
      <c r="AD171" s="614" t="s">
        <v>929</v>
      </c>
      <c r="AE171" s="614" t="s">
        <v>926</v>
      </c>
      <c r="AG171" s="614" t="s">
        <v>900</v>
      </c>
      <c r="AH171" s="614" t="s">
        <v>892</v>
      </c>
    </row>
    <row r="172" spans="1:34" ht="12.75">
      <c r="A172" s="48" t="s">
        <v>582</v>
      </c>
      <c r="B172" s="48" t="s">
        <v>581</v>
      </c>
      <c r="C172" s="48">
        <v>0.27</v>
      </c>
      <c r="D172" s="48">
        <v>0.49</v>
      </c>
      <c r="E172" s="93"/>
      <c r="H172" s="614" t="s">
        <v>944</v>
      </c>
      <c r="I172" s="614" t="s">
        <v>943</v>
      </c>
      <c r="K172" s="614" t="s">
        <v>905</v>
      </c>
      <c r="L172" s="614" t="s">
        <v>901</v>
      </c>
      <c r="AD172" s="614" t="s">
        <v>930</v>
      </c>
      <c r="AE172" s="614" t="s">
        <v>926</v>
      </c>
      <c r="AG172" s="614" t="s">
        <v>902</v>
      </c>
      <c r="AH172" s="614" t="s">
        <v>901</v>
      </c>
    </row>
    <row r="173" spans="1:34" ht="12.75">
      <c r="A173" s="48" t="s">
        <v>578</v>
      </c>
      <c r="B173" s="48" t="s">
        <v>577</v>
      </c>
      <c r="C173" s="48">
        <v>0.27</v>
      </c>
      <c r="D173" s="48">
        <v>0.49</v>
      </c>
      <c r="E173" s="93"/>
      <c r="H173" s="616" t="s">
        <v>945</v>
      </c>
      <c r="I173" s="614" t="s">
        <v>943</v>
      </c>
      <c r="K173" s="614" t="s">
        <v>906</v>
      </c>
      <c r="L173" s="614" t="s">
        <v>901</v>
      </c>
      <c r="AD173" s="614" t="s">
        <v>932</v>
      </c>
      <c r="AE173" s="614" t="s">
        <v>931</v>
      </c>
      <c r="AG173" s="614" t="s">
        <v>904</v>
      </c>
      <c r="AH173" s="614" t="s">
        <v>901</v>
      </c>
    </row>
    <row r="174" spans="1:34" ht="12.75">
      <c r="A174" s="48" t="s">
        <v>580</v>
      </c>
      <c r="B174" s="48" t="s">
        <v>579</v>
      </c>
      <c r="C174" s="48">
        <v>0.17</v>
      </c>
      <c r="D174" s="48">
        <v>0.36</v>
      </c>
      <c r="E174" s="93"/>
      <c r="H174" s="614" t="s">
        <v>947</v>
      </c>
      <c r="I174" s="614" t="s">
        <v>943</v>
      </c>
      <c r="K174" s="614" t="s">
        <v>907</v>
      </c>
      <c r="L174" s="614" t="s">
        <v>901</v>
      </c>
      <c r="AD174" s="614" t="s">
        <v>934</v>
      </c>
      <c r="AE174" s="614" t="s">
        <v>931</v>
      </c>
      <c r="AG174" s="614" t="s">
        <v>905</v>
      </c>
      <c r="AH174" s="614" t="s">
        <v>901</v>
      </c>
    </row>
    <row r="175" spans="1:34" ht="12.75">
      <c r="A175" s="48" t="s">
        <v>584</v>
      </c>
      <c r="B175" s="48" t="s">
        <v>583</v>
      </c>
      <c r="C175" s="48">
        <v>0.17</v>
      </c>
      <c r="D175" s="48">
        <v>0.36</v>
      </c>
      <c r="E175" s="93"/>
      <c r="H175" s="616" t="s">
        <v>948</v>
      </c>
      <c r="I175" s="614" t="s">
        <v>943</v>
      </c>
      <c r="K175" s="614" t="s">
        <v>909</v>
      </c>
      <c r="L175" s="614" t="s">
        <v>908</v>
      </c>
      <c r="AD175" s="614" t="s">
        <v>935</v>
      </c>
      <c r="AE175" s="614" t="s">
        <v>931</v>
      </c>
      <c r="AG175" s="614" t="s">
        <v>906</v>
      </c>
      <c r="AH175" s="614" t="s">
        <v>901</v>
      </c>
    </row>
    <row r="176" spans="1:34" ht="12.75">
      <c r="A176" s="48" t="s">
        <v>576</v>
      </c>
      <c r="B176" s="48" t="s">
        <v>575</v>
      </c>
      <c r="C176" s="48">
        <v>0.17</v>
      </c>
      <c r="D176" s="48">
        <v>0.36</v>
      </c>
      <c r="E176" s="93"/>
      <c r="H176" s="614" t="s">
        <v>951</v>
      </c>
      <c r="I176" s="614" t="s">
        <v>950</v>
      </c>
      <c r="K176" s="614" t="s">
        <v>911</v>
      </c>
      <c r="L176" s="614" t="s">
        <v>908</v>
      </c>
      <c r="AD176" s="614" t="s">
        <v>940</v>
      </c>
      <c r="AE176" s="614" t="s">
        <v>936</v>
      </c>
      <c r="AG176" s="614" t="s">
        <v>907</v>
      </c>
      <c r="AH176" s="614" t="s">
        <v>901</v>
      </c>
    </row>
    <row r="177" spans="1:34" ht="12.75">
      <c r="A177" s="48" t="s">
        <v>586</v>
      </c>
      <c r="B177" s="48" t="s">
        <v>585</v>
      </c>
      <c r="C177" s="48">
        <v>0.17</v>
      </c>
      <c r="D177" s="48">
        <v>0.36</v>
      </c>
      <c r="E177" s="93"/>
      <c r="H177" s="614" t="s">
        <v>952</v>
      </c>
      <c r="I177" s="614" t="s">
        <v>950</v>
      </c>
      <c r="K177" s="614" t="s">
        <v>912</v>
      </c>
      <c r="L177" s="614" t="s">
        <v>908</v>
      </c>
      <c r="AD177" s="614" t="s">
        <v>941</v>
      </c>
      <c r="AE177" s="614" t="s">
        <v>936</v>
      </c>
      <c r="AG177" s="614" t="s">
        <v>909</v>
      </c>
      <c r="AH177" s="614" t="s">
        <v>908</v>
      </c>
    </row>
    <row r="178" spans="1:34" ht="12.75">
      <c r="A178" s="614" t="s">
        <v>864</v>
      </c>
      <c r="B178" s="614" t="s">
        <v>863</v>
      </c>
      <c r="C178" s="48">
        <v>0.17</v>
      </c>
      <c r="D178" s="48">
        <v>0.36</v>
      </c>
      <c r="E178" s="93"/>
      <c r="H178" s="614" t="s">
        <v>953</v>
      </c>
      <c r="I178" s="614" t="s">
        <v>950</v>
      </c>
      <c r="K178" s="614" t="s">
        <v>913</v>
      </c>
      <c r="L178" s="614" t="s">
        <v>908</v>
      </c>
      <c r="AD178" s="614" t="s">
        <v>942</v>
      </c>
      <c r="AE178" s="614" t="s">
        <v>936</v>
      </c>
      <c r="AG178" s="614" t="s">
        <v>911</v>
      </c>
      <c r="AH178" s="614" t="s">
        <v>908</v>
      </c>
    </row>
    <row r="179" spans="1:34" ht="12.75">
      <c r="A179" s="614" t="s">
        <v>867</v>
      </c>
      <c r="B179" s="614" t="s">
        <v>863</v>
      </c>
      <c r="C179" s="48">
        <v>0.17</v>
      </c>
      <c r="D179" s="48">
        <v>0.36</v>
      </c>
      <c r="E179" s="93"/>
      <c r="H179" s="614" t="s">
        <v>954</v>
      </c>
      <c r="I179" s="614" t="s">
        <v>950</v>
      </c>
      <c r="K179" s="614" t="s">
        <v>914</v>
      </c>
      <c r="L179" s="614" t="s">
        <v>908</v>
      </c>
      <c r="AD179" s="614" t="s">
        <v>944</v>
      </c>
      <c r="AE179" s="614" t="s">
        <v>943</v>
      </c>
      <c r="AG179" s="614" t="s">
        <v>912</v>
      </c>
      <c r="AH179" s="614" t="s">
        <v>908</v>
      </c>
    </row>
    <row r="180" spans="1:34" ht="12.75">
      <c r="A180" s="614" t="s">
        <v>868</v>
      </c>
      <c r="B180" s="614" t="s">
        <v>863</v>
      </c>
      <c r="C180" s="617">
        <v>0.197</v>
      </c>
      <c r="D180" s="618" t="s">
        <v>866</v>
      </c>
      <c r="E180" s="93"/>
      <c r="H180" s="614" t="s">
        <v>955</v>
      </c>
      <c r="I180" s="614" t="s">
        <v>950</v>
      </c>
      <c r="K180" s="614" t="s">
        <v>916</v>
      </c>
      <c r="L180" s="614" t="s">
        <v>915</v>
      </c>
      <c r="AD180" s="616" t="s">
        <v>945</v>
      </c>
      <c r="AE180" s="614" t="s">
        <v>943</v>
      </c>
      <c r="AG180" s="614" t="s">
        <v>913</v>
      </c>
      <c r="AH180" s="614" t="s">
        <v>908</v>
      </c>
    </row>
    <row r="181" spans="1:34" ht="12.75">
      <c r="A181" s="615" t="s">
        <v>870</v>
      </c>
      <c r="B181" s="614" t="s">
        <v>869</v>
      </c>
      <c r="C181" s="617">
        <v>0.197</v>
      </c>
      <c r="D181" s="618" t="s">
        <v>866</v>
      </c>
      <c r="E181" s="93"/>
      <c r="H181" s="614" t="s">
        <v>956</v>
      </c>
      <c r="I181" s="614" t="s">
        <v>950</v>
      </c>
      <c r="K181" s="614" t="s">
        <v>919</v>
      </c>
      <c r="L181" s="614" t="s">
        <v>918</v>
      </c>
      <c r="AD181" s="614" t="s">
        <v>947</v>
      </c>
      <c r="AE181" s="614" t="s">
        <v>943</v>
      </c>
      <c r="AG181" s="614" t="s">
        <v>914</v>
      </c>
      <c r="AH181" s="614" t="s">
        <v>908</v>
      </c>
    </row>
    <row r="182" spans="1:34" ht="12.75">
      <c r="A182" s="615" t="s">
        <v>873</v>
      </c>
      <c r="B182" s="614" t="s">
        <v>869</v>
      </c>
      <c r="C182" s="617">
        <v>0.197</v>
      </c>
      <c r="D182" s="618" t="s">
        <v>866</v>
      </c>
      <c r="E182" s="93"/>
      <c r="H182" s="614" t="s">
        <v>957</v>
      </c>
      <c r="I182" s="614" t="s">
        <v>950</v>
      </c>
      <c r="K182" s="614" t="s">
        <v>922</v>
      </c>
      <c r="L182" s="614" t="s">
        <v>918</v>
      </c>
      <c r="AD182" s="616" t="s">
        <v>948</v>
      </c>
      <c r="AE182" s="614" t="s">
        <v>943</v>
      </c>
      <c r="AG182" s="614" t="s">
        <v>916</v>
      </c>
      <c r="AH182" s="614" t="s">
        <v>915</v>
      </c>
    </row>
    <row r="183" spans="1:34" ht="12.75">
      <c r="A183" s="615" t="s">
        <v>874</v>
      </c>
      <c r="B183" s="614" t="s">
        <v>869</v>
      </c>
      <c r="C183" s="617">
        <v>0.195</v>
      </c>
      <c r="D183" s="618" t="s">
        <v>872</v>
      </c>
      <c r="E183" s="93"/>
      <c r="H183" s="614" t="s">
        <v>958</v>
      </c>
      <c r="I183" s="614" t="s">
        <v>950</v>
      </c>
      <c r="K183" s="614" t="s">
        <v>923</v>
      </c>
      <c r="L183" s="614" t="s">
        <v>918</v>
      </c>
      <c r="AD183" s="614" t="s">
        <v>951</v>
      </c>
      <c r="AE183" s="614" t="s">
        <v>950</v>
      </c>
      <c r="AG183" s="614" t="s">
        <v>919</v>
      </c>
      <c r="AH183" s="614" t="s">
        <v>918</v>
      </c>
    </row>
    <row r="184" spans="1:34" ht="12.75">
      <c r="A184" s="615" t="s">
        <v>875</v>
      </c>
      <c r="B184" s="614" t="s">
        <v>869</v>
      </c>
      <c r="C184" s="617">
        <v>0.195</v>
      </c>
      <c r="D184" s="618" t="s">
        <v>872</v>
      </c>
      <c r="E184" s="93"/>
      <c r="H184" s="614" t="s">
        <v>959</v>
      </c>
      <c r="I184" s="614" t="s">
        <v>950</v>
      </c>
      <c r="K184" s="614" t="s">
        <v>924</v>
      </c>
      <c r="L184" s="614" t="s">
        <v>918</v>
      </c>
      <c r="AD184" s="614" t="s">
        <v>952</v>
      </c>
      <c r="AE184" s="614" t="s">
        <v>950</v>
      </c>
      <c r="AG184" s="614" t="s">
        <v>922</v>
      </c>
      <c r="AH184" s="614" t="s">
        <v>918</v>
      </c>
    </row>
    <row r="185" spans="1:34" ht="12.75">
      <c r="A185" s="615" t="s">
        <v>879</v>
      </c>
      <c r="B185" s="614" t="s">
        <v>876</v>
      </c>
      <c r="C185" s="617">
        <v>0.18</v>
      </c>
      <c r="D185" s="618" t="s">
        <v>878</v>
      </c>
      <c r="E185" s="93"/>
      <c r="H185" s="614" t="s">
        <v>960</v>
      </c>
      <c r="I185" s="614" t="s">
        <v>950</v>
      </c>
      <c r="K185" s="614" t="s">
        <v>925</v>
      </c>
      <c r="L185" s="614" t="s">
        <v>918</v>
      </c>
      <c r="AD185" s="614" t="s">
        <v>953</v>
      </c>
      <c r="AE185" s="614" t="s">
        <v>950</v>
      </c>
      <c r="AG185" s="614" t="s">
        <v>923</v>
      </c>
      <c r="AH185" s="614" t="s">
        <v>918</v>
      </c>
    </row>
    <row r="186" spans="1:34" ht="12.75">
      <c r="A186" s="615" t="s">
        <v>880</v>
      </c>
      <c r="B186" s="614" t="s">
        <v>876</v>
      </c>
      <c r="C186" s="617">
        <v>0.18</v>
      </c>
      <c r="D186" s="618" t="s">
        <v>878</v>
      </c>
      <c r="E186" s="93"/>
      <c r="H186" s="614" t="s">
        <v>962</v>
      </c>
      <c r="I186" s="614" t="s">
        <v>961</v>
      </c>
      <c r="K186" s="614" t="s">
        <v>927</v>
      </c>
      <c r="L186" s="614" t="s">
        <v>926</v>
      </c>
      <c r="AD186" s="614" t="s">
        <v>954</v>
      </c>
      <c r="AE186" s="614" t="s">
        <v>950</v>
      </c>
      <c r="AG186" s="614" t="s">
        <v>924</v>
      </c>
      <c r="AH186" s="614" t="s">
        <v>918</v>
      </c>
    </row>
    <row r="187" spans="1:34" ht="12.75">
      <c r="A187" s="615" t="s">
        <v>882</v>
      </c>
      <c r="B187" s="614" t="s">
        <v>876</v>
      </c>
      <c r="C187" s="617">
        <v>0.18</v>
      </c>
      <c r="D187" s="618" t="s">
        <v>878</v>
      </c>
      <c r="E187" s="93"/>
      <c r="H187" s="614" t="s">
        <v>966</v>
      </c>
      <c r="I187" s="614" t="s">
        <v>965</v>
      </c>
      <c r="K187" s="614" t="s">
        <v>929</v>
      </c>
      <c r="L187" s="614" t="s">
        <v>926</v>
      </c>
      <c r="AD187" s="614" t="s">
        <v>955</v>
      </c>
      <c r="AE187" s="614" t="s">
        <v>950</v>
      </c>
      <c r="AG187" s="614" t="s">
        <v>925</v>
      </c>
      <c r="AH187" s="614" t="s">
        <v>918</v>
      </c>
    </row>
    <row r="188" spans="1:34" ht="12.75">
      <c r="A188" s="615" t="s">
        <v>883</v>
      </c>
      <c r="B188" s="614" t="s">
        <v>876</v>
      </c>
      <c r="C188" s="617">
        <v>0.18</v>
      </c>
      <c r="D188" s="618" t="s">
        <v>878</v>
      </c>
      <c r="E188" s="93"/>
      <c r="H188" s="614" t="s">
        <v>968</v>
      </c>
      <c r="I188" s="614" t="s">
        <v>965</v>
      </c>
      <c r="K188" s="614" t="s">
        <v>930</v>
      </c>
      <c r="L188" s="614" t="s">
        <v>926</v>
      </c>
      <c r="AD188" s="614" t="s">
        <v>956</v>
      </c>
      <c r="AE188" s="614" t="s">
        <v>950</v>
      </c>
      <c r="AG188" s="614" t="s">
        <v>927</v>
      </c>
      <c r="AH188" s="614" t="s">
        <v>926</v>
      </c>
    </row>
    <row r="189" spans="1:34" ht="12.75">
      <c r="A189" s="614" t="s">
        <v>893</v>
      </c>
      <c r="B189" s="614" t="s">
        <v>892</v>
      </c>
      <c r="C189" s="617">
        <v>0.18</v>
      </c>
      <c r="D189" s="618" t="s">
        <v>878</v>
      </c>
      <c r="E189" s="93"/>
      <c r="H189" s="614" t="s">
        <v>969</v>
      </c>
      <c r="I189" s="614" t="s">
        <v>965</v>
      </c>
      <c r="K189" s="614" t="s">
        <v>932</v>
      </c>
      <c r="L189" s="614" t="s">
        <v>931</v>
      </c>
      <c r="AD189" s="614" t="s">
        <v>957</v>
      </c>
      <c r="AE189" s="614" t="s">
        <v>950</v>
      </c>
      <c r="AG189" s="614" t="s">
        <v>929</v>
      </c>
      <c r="AH189" s="614" t="s">
        <v>926</v>
      </c>
    </row>
    <row r="190" spans="1:34" ht="12.75">
      <c r="A190" s="614" t="s">
        <v>895</v>
      </c>
      <c r="B190" s="614" t="s">
        <v>892</v>
      </c>
      <c r="C190" s="617">
        <v>0.18</v>
      </c>
      <c r="D190" s="618" t="s">
        <v>878</v>
      </c>
      <c r="E190" s="93"/>
      <c r="H190" s="614" t="s">
        <v>970</v>
      </c>
      <c r="I190" s="614" t="s">
        <v>965</v>
      </c>
      <c r="K190" s="614" t="s">
        <v>934</v>
      </c>
      <c r="L190" s="614" t="s">
        <v>931</v>
      </c>
      <c r="AD190" s="614" t="s">
        <v>958</v>
      </c>
      <c r="AE190" s="614" t="s">
        <v>950</v>
      </c>
      <c r="AG190" s="614" t="s">
        <v>930</v>
      </c>
      <c r="AH190" s="614" t="s">
        <v>926</v>
      </c>
    </row>
    <row r="191" spans="1:34" ht="12.75">
      <c r="A191" s="614" t="s">
        <v>897</v>
      </c>
      <c r="B191" s="614" t="s">
        <v>892</v>
      </c>
      <c r="C191" s="617">
        <v>0.153</v>
      </c>
      <c r="D191" s="619" t="s">
        <v>878</v>
      </c>
      <c r="E191" s="93"/>
      <c r="H191" s="614" t="s">
        <v>971</v>
      </c>
      <c r="I191" s="614" t="s">
        <v>965</v>
      </c>
      <c r="K191" s="614" t="s">
        <v>935</v>
      </c>
      <c r="L191" s="614" t="s">
        <v>931</v>
      </c>
      <c r="AD191" s="614" t="s">
        <v>959</v>
      </c>
      <c r="AE191" s="614" t="s">
        <v>950</v>
      </c>
      <c r="AG191" s="614" t="s">
        <v>932</v>
      </c>
      <c r="AH191" s="614" t="s">
        <v>931</v>
      </c>
    </row>
    <row r="192" spans="1:34" ht="12.75">
      <c r="A192" s="614" t="s">
        <v>898</v>
      </c>
      <c r="B192" s="614" t="s">
        <v>892</v>
      </c>
      <c r="C192" s="617">
        <v>0.153</v>
      </c>
      <c r="D192" s="619" t="s">
        <v>878</v>
      </c>
      <c r="E192" s="93"/>
      <c r="H192" s="614" t="s">
        <v>972</v>
      </c>
      <c r="I192" s="614" t="s">
        <v>965</v>
      </c>
      <c r="K192" s="614" t="s">
        <v>940</v>
      </c>
      <c r="L192" s="614" t="s">
        <v>936</v>
      </c>
      <c r="AD192" s="614" t="s">
        <v>960</v>
      </c>
      <c r="AE192" s="614" t="s">
        <v>950</v>
      </c>
      <c r="AG192" s="614" t="s">
        <v>934</v>
      </c>
      <c r="AH192" s="614" t="s">
        <v>931</v>
      </c>
    </row>
    <row r="193" spans="1:34" ht="12.75">
      <c r="A193" s="614" t="s">
        <v>899</v>
      </c>
      <c r="B193" s="614" t="s">
        <v>892</v>
      </c>
      <c r="C193" s="617">
        <v>0.153</v>
      </c>
      <c r="D193" s="619" t="s">
        <v>878</v>
      </c>
      <c r="E193" s="93"/>
      <c r="H193" s="614" t="s">
        <v>973</v>
      </c>
      <c r="I193" s="614" t="s">
        <v>965</v>
      </c>
      <c r="K193" s="614" t="s">
        <v>941</v>
      </c>
      <c r="L193" s="614" t="s">
        <v>936</v>
      </c>
      <c r="AD193" s="614" t="s">
        <v>962</v>
      </c>
      <c r="AE193" s="614" t="s">
        <v>961</v>
      </c>
      <c r="AG193" s="614" t="s">
        <v>935</v>
      </c>
      <c r="AH193" s="614" t="s">
        <v>931</v>
      </c>
    </row>
    <row r="194" spans="1:34" ht="12.75">
      <c r="A194" s="614" t="s">
        <v>900</v>
      </c>
      <c r="B194" s="614" t="s">
        <v>892</v>
      </c>
      <c r="C194" s="617">
        <v>0.153</v>
      </c>
      <c r="D194" s="619" t="s">
        <v>878</v>
      </c>
      <c r="E194" s="93"/>
      <c r="H194" s="614" t="s">
        <v>975</v>
      </c>
      <c r="I194" s="614" t="s">
        <v>974</v>
      </c>
      <c r="K194" s="614" t="s">
        <v>942</v>
      </c>
      <c r="L194" s="614" t="s">
        <v>936</v>
      </c>
      <c r="AD194" s="614" t="s">
        <v>966</v>
      </c>
      <c r="AE194" s="614" t="s">
        <v>965</v>
      </c>
      <c r="AG194" s="614" t="s">
        <v>940</v>
      </c>
      <c r="AH194" s="614" t="s">
        <v>936</v>
      </c>
    </row>
    <row r="195" spans="1:34" ht="12.75">
      <c r="A195" s="614" t="s">
        <v>902</v>
      </c>
      <c r="B195" s="614" t="s">
        <v>901</v>
      </c>
      <c r="C195" s="617">
        <v>0.153</v>
      </c>
      <c r="D195" s="619" t="s">
        <v>878</v>
      </c>
      <c r="H195" s="614" t="s">
        <v>976</v>
      </c>
      <c r="I195" s="614" t="s">
        <v>974</v>
      </c>
      <c r="K195" s="614" t="s">
        <v>944</v>
      </c>
      <c r="L195" s="614" t="s">
        <v>943</v>
      </c>
      <c r="AD195" s="614" t="s">
        <v>968</v>
      </c>
      <c r="AE195" s="614" t="s">
        <v>965</v>
      </c>
      <c r="AG195" s="614" t="s">
        <v>941</v>
      </c>
      <c r="AH195" s="614" t="s">
        <v>936</v>
      </c>
    </row>
    <row r="196" spans="1:34" ht="12.75">
      <c r="A196" s="614" t="s">
        <v>904</v>
      </c>
      <c r="B196" s="614" t="s">
        <v>901</v>
      </c>
      <c r="C196" s="617">
        <v>0.153</v>
      </c>
      <c r="D196" s="619" t="s">
        <v>878</v>
      </c>
      <c r="H196" s="614" t="s">
        <v>977</v>
      </c>
      <c r="I196" s="614" t="s">
        <v>974</v>
      </c>
      <c r="K196" s="616" t="s">
        <v>945</v>
      </c>
      <c r="L196" s="614" t="s">
        <v>943</v>
      </c>
      <c r="AD196" s="614" t="s">
        <v>969</v>
      </c>
      <c r="AE196" s="614" t="s">
        <v>965</v>
      </c>
      <c r="AG196" s="614" t="s">
        <v>942</v>
      </c>
      <c r="AH196" s="614" t="s">
        <v>936</v>
      </c>
    </row>
    <row r="197" spans="1:34" ht="12.75">
      <c r="A197" s="614" t="s">
        <v>905</v>
      </c>
      <c r="B197" s="614" t="s">
        <v>901</v>
      </c>
      <c r="C197" s="617">
        <v>0.365</v>
      </c>
      <c r="D197" s="619" t="s">
        <v>878</v>
      </c>
      <c r="H197" s="614" t="s">
        <v>978</v>
      </c>
      <c r="I197" s="614" t="s">
        <v>974</v>
      </c>
      <c r="K197" s="614" t="s">
        <v>947</v>
      </c>
      <c r="L197" s="614" t="s">
        <v>943</v>
      </c>
      <c r="AD197" s="614" t="s">
        <v>970</v>
      </c>
      <c r="AE197" s="614" t="s">
        <v>965</v>
      </c>
      <c r="AG197" s="614" t="s">
        <v>944</v>
      </c>
      <c r="AH197" s="614" t="s">
        <v>943</v>
      </c>
    </row>
    <row r="198" spans="1:34" ht="12.75">
      <c r="A198" s="614" t="s">
        <v>906</v>
      </c>
      <c r="B198" s="614" t="s">
        <v>901</v>
      </c>
      <c r="C198" s="617">
        <v>0.365</v>
      </c>
      <c r="D198" s="619" t="s">
        <v>878</v>
      </c>
      <c r="H198" s="614" t="s">
        <v>979</v>
      </c>
      <c r="I198" s="614" t="s">
        <v>974</v>
      </c>
      <c r="K198" s="616" t="s">
        <v>948</v>
      </c>
      <c r="L198" s="614" t="s">
        <v>943</v>
      </c>
      <c r="AD198" s="614" t="s">
        <v>971</v>
      </c>
      <c r="AE198" s="614" t="s">
        <v>965</v>
      </c>
      <c r="AG198" s="616" t="s">
        <v>945</v>
      </c>
      <c r="AH198" s="614" t="s">
        <v>943</v>
      </c>
    </row>
    <row r="199" spans="1:34" ht="12.75">
      <c r="A199" s="614" t="s">
        <v>907</v>
      </c>
      <c r="B199" s="614" t="s">
        <v>901</v>
      </c>
      <c r="C199" s="617">
        <v>0.365</v>
      </c>
      <c r="D199" s="619" t="s">
        <v>878</v>
      </c>
      <c r="H199" s="614" t="s">
        <v>980</v>
      </c>
      <c r="I199" s="614" t="s">
        <v>974</v>
      </c>
      <c r="K199" s="614" t="s">
        <v>951</v>
      </c>
      <c r="L199" s="614" t="s">
        <v>950</v>
      </c>
      <c r="AD199" s="614" t="s">
        <v>972</v>
      </c>
      <c r="AE199" s="614" t="s">
        <v>965</v>
      </c>
      <c r="AG199" s="614" t="s">
        <v>947</v>
      </c>
      <c r="AH199" s="614" t="s">
        <v>943</v>
      </c>
    </row>
    <row r="200" spans="1:34" ht="12.75">
      <c r="A200" s="614" t="s">
        <v>909</v>
      </c>
      <c r="B200" s="614" t="s">
        <v>908</v>
      </c>
      <c r="C200" s="617">
        <v>0.365</v>
      </c>
      <c r="D200" s="619" t="s">
        <v>878</v>
      </c>
      <c r="H200" s="614" t="s">
        <v>981</v>
      </c>
      <c r="I200" s="614" t="s">
        <v>974</v>
      </c>
      <c r="K200" s="614" t="s">
        <v>952</v>
      </c>
      <c r="L200" s="614" t="s">
        <v>950</v>
      </c>
      <c r="AD200" s="614" t="s">
        <v>973</v>
      </c>
      <c r="AE200" s="614" t="s">
        <v>965</v>
      </c>
      <c r="AG200" s="616" t="s">
        <v>948</v>
      </c>
      <c r="AH200" s="614" t="s">
        <v>943</v>
      </c>
    </row>
    <row r="201" spans="1:34" ht="12.75">
      <c r="A201" s="614" t="s">
        <v>911</v>
      </c>
      <c r="B201" s="614" t="s">
        <v>908</v>
      </c>
      <c r="C201" s="617">
        <v>0.365</v>
      </c>
      <c r="D201" s="619" t="s">
        <v>878</v>
      </c>
      <c r="H201" s="614" t="s">
        <v>983</v>
      </c>
      <c r="I201" s="614" t="s">
        <v>982</v>
      </c>
      <c r="K201" s="614" t="s">
        <v>953</v>
      </c>
      <c r="L201" s="614" t="s">
        <v>950</v>
      </c>
      <c r="AD201" s="614" t="s">
        <v>975</v>
      </c>
      <c r="AE201" s="614" t="s">
        <v>974</v>
      </c>
      <c r="AG201" s="614" t="s">
        <v>951</v>
      </c>
      <c r="AH201" s="614" t="s">
        <v>950</v>
      </c>
    </row>
    <row r="202" spans="1:34" ht="12.75">
      <c r="A202" s="614" t="s">
        <v>912</v>
      </c>
      <c r="B202" s="614" t="s">
        <v>908</v>
      </c>
      <c r="C202" s="617">
        <v>0.125</v>
      </c>
      <c r="D202" s="619" t="s">
        <v>910</v>
      </c>
      <c r="H202" s="614" t="s">
        <v>984</v>
      </c>
      <c r="I202" s="614" t="s">
        <v>982</v>
      </c>
      <c r="K202" s="614" t="s">
        <v>954</v>
      </c>
      <c r="L202" s="614" t="s">
        <v>950</v>
      </c>
      <c r="AD202" s="614" t="s">
        <v>976</v>
      </c>
      <c r="AE202" s="614" t="s">
        <v>974</v>
      </c>
      <c r="AG202" s="614" t="s">
        <v>952</v>
      </c>
      <c r="AH202" s="614" t="s">
        <v>950</v>
      </c>
    </row>
    <row r="203" spans="1:34" ht="12.75">
      <c r="A203" s="614" t="s">
        <v>913</v>
      </c>
      <c r="B203" s="614" t="s">
        <v>908</v>
      </c>
      <c r="C203" s="617">
        <v>0.125</v>
      </c>
      <c r="D203" s="619" t="s">
        <v>910</v>
      </c>
      <c r="H203" s="614" t="s">
        <v>985</v>
      </c>
      <c r="I203" s="614" t="s">
        <v>982</v>
      </c>
      <c r="K203" s="614" t="s">
        <v>955</v>
      </c>
      <c r="L203" s="614" t="s">
        <v>950</v>
      </c>
      <c r="AD203" s="614" t="s">
        <v>977</v>
      </c>
      <c r="AE203" s="614" t="s">
        <v>974</v>
      </c>
      <c r="AG203" s="614" t="s">
        <v>953</v>
      </c>
      <c r="AH203" s="614" t="s">
        <v>950</v>
      </c>
    </row>
    <row r="204" spans="1:34" ht="12.75">
      <c r="A204" s="614" t="s">
        <v>914</v>
      </c>
      <c r="B204" s="614" t="s">
        <v>908</v>
      </c>
      <c r="C204" s="617">
        <v>0.125</v>
      </c>
      <c r="D204" s="619" t="s">
        <v>910</v>
      </c>
      <c r="H204" s="614" t="s">
        <v>986</v>
      </c>
      <c r="I204" s="614" t="s">
        <v>982</v>
      </c>
      <c r="K204" s="614" t="s">
        <v>956</v>
      </c>
      <c r="L204" s="614" t="s">
        <v>950</v>
      </c>
      <c r="AD204" s="614" t="s">
        <v>978</v>
      </c>
      <c r="AE204" s="614" t="s">
        <v>974</v>
      </c>
      <c r="AG204" s="614" t="s">
        <v>954</v>
      </c>
      <c r="AH204" s="614" t="s">
        <v>950</v>
      </c>
    </row>
    <row r="205" spans="1:34" ht="12.75">
      <c r="A205" s="614" t="s">
        <v>916</v>
      </c>
      <c r="B205" s="614" t="s">
        <v>915</v>
      </c>
      <c r="C205" s="617">
        <v>0.125</v>
      </c>
      <c r="D205" s="619" t="s">
        <v>910</v>
      </c>
      <c r="H205" s="614" t="s">
        <v>987</v>
      </c>
      <c r="I205" s="614" t="s">
        <v>982</v>
      </c>
      <c r="K205" s="614" t="s">
        <v>957</v>
      </c>
      <c r="L205" s="614" t="s">
        <v>950</v>
      </c>
      <c r="AD205" s="614" t="s">
        <v>979</v>
      </c>
      <c r="AE205" s="614" t="s">
        <v>974</v>
      </c>
      <c r="AG205" s="614" t="s">
        <v>955</v>
      </c>
      <c r="AH205" s="614" t="s">
        <v>950</v>
      </c>
    </row>
    <row r="206" spans="1:34" ht="12.75">
      <c r="A206" s="614" t="s">
        <v>919</v>
      </c>
      <c r="B206" s="614" t="s">
        <v>918</v>
      </c>
      <c r="C206" s="617">
        <v>0.125</v>
      </c>
      <c r="D206" s="619" t="s">
        <v>910</v>
      </c>
      <c r="H206" s="614" t="s">
        <v>988</v>
      </c>
      <c r="I206" s="614" t="s">
        <v>982</v>
      </c>
      <c r="K206" s="614" t="s">
        <v>958</v>
      </c>
      <c r="L206" s="614" t="s">
        <v>950</v>
      </c>
      <c r="AD206" s="614" t="s">
        <v>980</v>
      </c>
      <c r="AE206" s="614" t="s">
        <v>974</v>
      </c>
      <c r="AG206" s="614" t="s">
        <v>956</v>
      </c>
      <c r="AH206" s="614" t="s">
        <v>950</v>
      </c>
    </row>
    <row r="207" spans="1:34" ht="12.75">
      <c r="A207" s="614" t="s">
        <v>922</v>
      </c>
      <c r="B207" s="614" t="s">
        <v>918</v>
      </c>
      <c r="C207" s="617">
        <v>0.25</v>
      </c>
      <c r="D207" s="619" t="s">
        <v>917</v>
      </c>
      <c r="H207" s="614" t="s">
        <v>990</v>
      </c>
      <c r="I207" s="614" t="s">
        <v>989</v>
      </c>
      <c r="K207" s="614" t="s">
        <v>959</v>
      </c>
      <c r="L207" s="614" t="s">
        <v>950</v>
      </c>
      <c r="AD207" s="614" t="s">
        <v>981</v>
      </c>
      <c r="AE207" s="614" t="s">
        <v>974</v>
      </c>
      <c r="AG207" s="614" t="s">
        <v>957</v>
      </c>
      <c r="AH207" s="614" t="s">
        <v>950</v>
      </c>
    </row>
    <row r="208" spans="1:34" ht="12.75">
      <c r="A208" s="614" t="s">
        <v>923</v>
      </c>
      <c r="B208" s="614" t="s">
        <v>918</v>
      </c>
      <c r="C208" s="617">
        <v>0.184</v>
      </c>
      <c r="D208" s="619" t="s">
        <v>921</v>
      </c>
      <c r="H208" s="614" t="s">
        <v>991</v>
      </c>
      <c r="I208" s="614" t="s">
        <v>989</v>
      </c>
      <c r="K208" s="614" t="s">
        <v>960</v>
      </c>
      <c r="L208" s="614" t="s">
        <v>950</v>
      </c>
      <c r="AD208" s="614" t="s">
        <v>983</v>
      </c>
      <c r="AE208" s="614" t="s">
        <v>982</v>
      </c>
      <c r="AG208" s="614" t="s">
        <v>958</v>
      </c>
      <c r="AH208" s="614" t="s">
        <v>950</v>
      </c>
    </row>
    <row r="209" spans="1:34" ht="12.75">
      <c r="A209" s="614" t="s">
        <v>924</v>
      </c>
      <c r="B209" s="614" t="s">
        <v>918</v>
      </c>
      <c r="C209" s="617">
        <v>0.184</v>
      </c>
      <c r="D209" s="619" t="s">
        <v>921</v>
      </c>
      <c r="H209" s="614" t="s">
        <v>992</v>
      </c>
      <c r="I209" s="614" t="s">
        <v>989</v>
      </c>
      <c r="K209" s="614" t="s">
        <v>962</v>
      </c>
      <c r="L209" s="614" t="s">
        <v>961</v>
      </c>
      <c r="AD209" s="614" t="s">
        <v>984</v>
      </c>
      <c r="AE209" s="614" t="s">
        <v>982</v>
      </c>
      <c r="AG209" s="614" t="s">
        <v>959</v>
      </c>
      <c r="AH209" s="614" t="s">
        <v>950</v>
      </c>
    </row>
    <row r="210" spans="1:34" ht="12.75">
      <c r="A210" s="614" t="s">
        <v>925</v>
      </c>
      <c r="B210" s="614" t="s">
        <v>918</v>
      </c>
      <c r="C210" s="617">
        <v>0.184</v>
      </c>
      <c r="D210" s="619" t="s">
        <v>921</v>
      </c>
      <c r="H210" s="614" t="s">
        <v>994</v>
      </c>
      <c r="I210" s="614" t="s">
        <v>993</v>
      </c>
      <c r="K210" s="614" t="s">
        <v>966</v>
      </c>
      <c r="L210" s="614" t="s">
        <v>965</v>
      </c>
      <c r="AD210" s="614" t="s">
        <v>985</v>
      </c>
      <c r="AE210" s="614" t="s">
        <v>982</v>
      </c>
      <c r="AG210" s="614" t="s">
        <v>960</v>
      </c>
      <c r="AH210" s="614" t="s">
        <v>950</v>
      </c>
    </row>
    <row r="211" spans="1:34" ht="12.75">
      <c r="A211" s="614" t="s">
        <v>927</v>
      </c>
      <c r="B211" s="614" t="s">
        <v>926</v>
      </c>
      <c r="C211" s="617">
        <v>0.184</v>
      </c>
      <c r="D211" s="619" t="s">
        <v>921</v>
      </c>
      <c r="H211" s="614" t="s">
        <v>996</v>
      </c>
      <c r="I211" s="614" t="s">
        <v>993</v>
      </c>
      <c r="K211" s="614" t="s">
        <v>968</v>
      </c>
      <c r="L211" s="614" t="s">
        <v>965</v>
      </c>
      <c r="AD211" s="614" t="s">
        <v>986</v>
      </c>
      <c r="AE211" s="614" t="s">
        <v>982</v>
      </c>
      <c r="AG211" s="614" t="s">
        <v>962</v>
      </c>
      <c r="AH211" s="614" t="s">
        <v>961</v>
      </c>
    </row>
    <row r="212" spans="1:34" ht="12.75">
      <c r="A212" s="614" t="s">
        <v>929</v>
      </c>
      <c r="B212" s="614" t="s">
        <v>926</v>
      </c>
      <c r="C212" s="617">
        <v>0.184</v>
      </c>
      <c r="D212" s="619" t="s">
        <v>921</v>
      </c>
      <c r="H212" s="614" t="s">
        <v>997</v>
      </c>
      <c r="I212" s="614" t="s">
        <v>993</v>
      </c>
      <c r="K212" s="614" t="s">
        <v>969</v>
      </c>
      <c r="L212" s="614" t="s">
        <v>965</v>
      </c>
      <c r="AD212" s="614" t="s">
        <v>987</v>
      </c>
      <c r="AE212" s="614" t="s">
        <v>982</v>
      </c>
      <c r="AG212" s="614" t="s">
        <v>966</v>
      </c>
      <c r="AH212" s="614" t="s">
        <v>965</v>
      </c>
    </row>
    <row r="213" spans="1:34" ht="12.75">
      <c r="A213" s="614" t="s">
        <v>930</v>
      </c>
      <c r="B213" s="614" t="s">
        <v>926</v>
      </c>
      <c r="C213" s="617">
        <v>0.105</v>
      </c>
      <c r="D213" s="619" t="s">
        <v>928</v>
      </c>
      <c r="H213" s="614" t="s">
        <v>998</v>
      </c>
      <c r="I213" s="614" t="s">
        <v>993</v>
      </c>
      <c r="K213" s="614" t="s">
        <v>970</v>
      </c>
      <c r="L213" s="614" t="s">
        <v>965</v>
      </c>
      <c r="AD213" s="614" t="s">
        <v>988</v>
      </c>
      <c r="AE213" s="614" t="s">
        <v>982</v>
      </c>
      <c r="AG213" s="614" t="s">
        <v>968</v>
      </c>
      <c r="AH213" s="614" t="s">
        <v>965</v>
      </c>
    </row>
    <row r="214" spans="1:34" ht="12.75">
      <c r="A214" s="614" t="s">
        <v>932</v>
      </c>
      <c r="B214" s="614" t="s">
        <v>931</v>
      </c>
      <c r="C214" s="617">
        <v>0.105</v>
      </c>
      <c r="D214" s="619" t="s">
        <v>928</v>
      </c>
      <c r="H214" s="614" t="s">
        <v>999</v>
      </c>
      <c r="I214" s="614" t="s">
        <v>993</v>
      </c>
      <c r="K214" s="614" t="s">
        <v>971</v>
      </c>
      <c r="L214" s="614" t="s">
        <v>965</v>
      </c>
      <c r="AD214" s="614" t="s">
        <v>990</v>
      </c>
      <c r="AE214" s="614" t="s">
        <v>989</v>
      </c>
      <c r="AG214" s="614" t="s">
        <v>969</v>
      </c>
      <c r="AH214" s="614" t="s">
        <v>965</v>
      </c>
    </row>
    <row r="215" spans="1:34" ht="12.75">
      <c r="A215" s="614" t="s">
        <v>934</v>
      </c>
      <c r="B215" s="614" t="s">
        <v>931</v>
      </c>
      <c r="C215" s="617">
        <v>0.105</v>
      </c>
      <c r="D215" s="619" t="s">
        <v>928</v>
      </c>
      <c r="H215" s="614" t="s">
        <v>1001</v>
      </c>
      <c r="I215" s="614" t="s">
        <v>1000</v>
      </c>
      <c r="K215" s="614" t="s">
        <v>972</v>
      </c>
      <c r="L215" s="614" t="s">
        <v>965</v>
      </c>
      <c r="AD215" s="614" t="s">
        <v>991</v>
      </c>
      <c r="AE215" s="614" t="s">
        <v>989</v>
      </c>
      <c r="AG215" s="614" t="s">
        <v>970</v>
      </c>
      <c r="AH215" s="614" t="s">
        <v>965</v>
      </c>
    </row>
    <row r="216" spans="1:34" ht="12.75">
      <c r="A216" s="614" t="s">
        <v>935</v>
      </c>
      <c r="B216" s="614" t="s">
        <v>931</v>
      </c>
      <c r="C216" s="617">
        <v>0.18</v>
      </c>
      <c r="D216" s="619" t="s">
        <v>933</v>
      </c>
      <c r="H216" s="614" t="s">
        <v>1004</v>
      </c>
      <c r="I216" s="614" t="s">
        <v>1000</v>
      </c>
      <c r="K216" s="614" t="s">
        <v>973</v>
      </c>
      <c r="L216" s="614" t="s">
        <v>965</v>
      </c>
      <c r="AD216" s="614" t="s">
        <v>992</v>
      </c>
      <c r="AE216" s="614" t="s">
        <v>989</v>
      </c>
      <c r="AG216" s="614" t="s">
        <v>971</v>
      </c>
      <c r="AH216" s="614" t="s">
        <v>965</v>
      </c>
    </row>
    <row r="217" spans="1:34" ht="12.75">
      <c r="A217" s="614" t="s">
        <v>940</v>
      </c>
      <c r="B217" s="614" t="s">
        <v>936</v>
      </c>
      <c r="C217" s="617">
        <v>0.445</v>
      </c>
      <c r="D217" s="619" t="s">
        <v>938</v>
      </c>
      <c r="H217" s="614" t="s">
        <v>1005</v>
      </c>
      <c r="I217" s="614" t="s">
        <v>1000</v>
      </c>
      <c r="K217" s="614" t="s">
        <v>975</v>
      </c>
      <c r="L217" s="614" t="s">
        <v>974</v>
      </c>
      <c r="AD217" s="614" t="s">
        <v>994</v>
      </c>
      <c r="AE217" s="614" t="s">
        <v>993</v>
      </c>
      <c r="AG217" s="614" t="s">
        <v>972</v>
      </c>
      <c r="AH217" s="614" t="s">
        <v>965</v>
      </c>
    </row>
    <row r="218" spans="1:34" ht="12.75">
      <c r="A218" s="614" t="s">
        <v>941</v>
      </c>
      <c r="B218" s="614" t="s">
        <v>936</v>
      </c>
      <c r="C218" s="617">
        <v>0.445</v>
      </c>
      <c r="D218" s="619" t="s">
        <v>938</v>
      </c>
      <c r="H218" s="614" t="s">
        <v>1006</v>
      </c>
      <c r="I218" s="614" t="s">
        <v>1000</v>
      </c>
      <c r="K218" s="614" t="s">
        <v>976</v>
      </c>
      <c r="L218" s="614" t="s">
        <v>974</v>
      </c>
      <c r="AD218" s="614" t="s">
        <v>996</v>
      </c>
      <c r="AE218" s="614" t="s">
        <v>993</v>
      </c>
      <c r="AG218" s="614" t="s">
        <v>973</v>
      </c>
      <c r="AH218" s="614" t="s">
        <v>965</v>
      </c>
    </row>
    <row r="219" spans="1:34" ht="12.75">
      <c r="A219" s="614" t="s">
        <v>942</v>
      </c>
      <c r="B219" s="614" t="s">
        <v>936</v>
      </c>
      <c r="C219" s="617">
        <v>0.445</v>
      </c>
      <c r="D219" s="619" t="s">
        <v>938</v>
      </c>
      <c r="H219" s="614" t="s">
        <v>1008</v>
      </c>
      <c r="I219" s="614" t="s">
        <v>1007</v>
      </c>
      <c r="K219" s="614" t="s">
        <v>977</v>
      </c>
      <c r="L219" s="614" t="s">
        <v>974</v>
      </c>
      <c r="AD219" s="614" t="s">
        <v>997</v>
      </c>
      <c r="AE219" s="614" t="s">
        <v>993</v>
      </c>
      <c r="AG219" s="614" t="s">
        <v>975</v>
      </c>
      <c r="AH219" s="614" t="s">
        <v>974</v>
      </c>
    </row>
    <row r="220" spans="1:34" ht="12.75">
      <c r="A220" s="614" t="s">
        <v>944</v>
      </c>
      <c r="B220" s="614" t="s">
        <v>943</v>
      </c>
      <c r="C220" s="617">
        <v>0.445</v>
      </c>
      <c r="D220" s="619" t="s">
        <v>938</v>
      </c>
      <c r="H220" s="614" t="s">
        <v>1010</v>
      </c>
      <c r="I220" s="614" t="s">
        <v>1007</v>
      </c>
      <c r="K220" s="614" t="s">
        <v>978</v>
      </c>
      <c r="L220" s="614" t="s">
        <v>974</v>
      </c>
      <c r="AD220" s="614" t="s">
        <v>998</v>
      </c>
      <c r="AE220" s="614" t="s">
        <v>993</v>
      </c>
      <c r="AG220" s="614" t="s">
        <v>976</v>
      </c>
      <c r="AH220" s="614" t="s">
        <v>974</v>
      </c>
    </row>
    <row r="221" spans="1:34" ht="12.75">
      <c r="A221" s="616" t="s">
        <v>945</v>
      </c>
      <c r="B221" s="614" t="s">
        <v>943</v>
      </c>
      <c r="C221" s="617">
        <v>0.445</v>
      </c>
      <c r="D221" s="619" t="s">
        <v>938</v>
      </c>
      <c r="H221" s="614" t="s">
        <v>1011</v>
      </c>
      <c r="I221" s="614" t="s">
        <v>1007</v>
      </c>
      <c r="K221" s="614" t="s">
        <v>979</v>
      </c>
      <c r="L221" s="614" t="s">
        <v>974</v>
      </c>
      <c r="AD221" s="614" t="s">
        <v>999</v>
      </c>
      <c r="AE221" s="614" t="s">
        <v>993</v>
      </c>
      <c r="AG221" s="614" t="s">
        <v>977</v>
      </c>
      <c r="AH221" s="614" t="s">
        <v>974</v>
      </c>
    </row>
    <row r="222" spans="1:34" ht="12.75">
      <c r="A222" s="614" t="s">
        <v>947</v>
      </c>
      <c r="B222" s="614" t="s">
        <v>943</v>
      </c>
      <c r="C222" s="617">
        <v>0.195</v>
      </c>
      <c r="D222" s="619" t="s">
        <v>872</v>
      </c>
      <c r="H222" s="614" t="s">
        <v>1012</v>
      </c>
      <c r="I222" s="614" t="s">
        <v>1007</v>
      </c>
      <c r="K222" s="614" t="s">
        <v>980</v>
      </c>
      <c r="L222" s="614" t="s">
        <v>974</v>
      </c>
      <c r="AD222" s="614" t="s">
        <v>1001</v>
      </c>
      <c r="AE222" s="614" t="s">
        <v>1000</v>
      </c>
      <c r="AG222" s="614" t="s">
        <v>978</v>
      </c>
      <c r="AH222" s="614" t="s">
        <v>974</v>
      </c>
    </row>
    <row r="223" spans="1:34" ht="12.75">
      <c r="A223" s="616" t="s">
        <v>948</v>
      </c>
      <c r="B223" s="614" t="s">
        <v>943</v>
      </c>
      <c r="C223" s="617">
        <v>0.305</v>
      </c>
      <c r="D223" s="619" t="s">
        <v>946</v>
      </c>
      <c r="H223" s="614" t="s">
        <v>1013</v>
      </c>
      <c r="I223" s="614" t="s">
        <v>1007</v>
      </c>
      <c r="K223" s="614" t="s">
        <v>981</v>
      </c>
      <c r="L223" s="614" t="s">
        <v>974</v>
      </c>
      <c r="AD223" s="614" t="s">
        <v>1004</v>
      </c>
      <c r="AE223" s="614" t="s">
        <v>1000</v>
      </c>
      <c r="AG223" s="614" t="s">
        <v>979</v>
      </c>
      <c r="AH223" s="614" t="s">
        <v>974</v>
      </c>
    </row>
    <row r="224" spans="1:34" ht="12.75">
      <c r="A224" s="614" t="s">
        <v>951</v>
      </c>
      <c r="B224" s="614" t="s">
        <v>950</v>
      </c>
      <c r="C224" s="617">
        <v>0.195</v>
      </c>
      <c r="D224" s="619" t="s">
        <v>872</v>
      </c>
      <c r="H224" s="614" t="s">
        <v>1015</v>
      </c>
      <c r="I224" s="614" t="s">
        <v>1014</v>
      </c>
      <c r="K224" s="614" t="s">
        <v>983</v>
      </c>
      <c r="L224" s="614" t="s">
        <v>982</v>
      </c>
      <c r="AD224" s="614" t="s">
        <v>1005</v>
      </c>
      <c r="AE224" s="614" t="s">
        <v>1000</v>
      </c>
      <c r="AG224" s="614" t="s">
        <v>980</v>
      </c>
      <c r="AH224" s="614" t="s">
        <v>974</v>
      </c>
    </row>
    <row r="225" spans="1:34" ht="12.75">
      <c r="A225" s="614" t="s">
        <v>952</v>
      </c>
      <c r="B225" s="614" t="s">
        <v>950</v>
      </c>
      <c r="C225" s="617">
        <v>0.305</v>
      </c>
      <c r="D225" s="619" t="s">
        <v>949</v>
      </c>
      <c r="H225" s="614" t="s">
        <v>1017</v>
      </c>
      <c r="I225" s="614" t="s">
        <v>1014</v>
      </c>
      <c r="K225" s="614" t="s">
        <v>984</v>
      </c>
      <c r="L225" s="614" t="s">
        <v>982</v>
      </c>
      <c r="AD225" s="614" t="s">
        <v>1006</v>
      </c>
      <c r="AE225" s="614" t="s">
        <v>1000</v>
      </c>
      <c r="AG225" s="614" t="s">
        <v>981</v>
      </c>
      <c r="AH225" s="614" t="s">
        <v>974</v>
      </c>
    </row>
    <row r="226" spans="1:34" ht="12.75">
      <c r="A226" s="614" t="s">
        <v>953</v>
      </c>
      <c r="B226" s="614" t="s">
        <v>950</v>
      </c>
      <c r="C226" s="617">
        <v>0.231</v>
      </c>
      <c r="D226" s="619" t="s">
        <v>921</v>
      </c>
      <c r="H226" s="48" t="s">
        <v>1075</v>
      </c>
      <c r="I226" s="48" t="s">
        <v>1074</v>
      </c>
      <c r="K226" s="614" t="s">
        <v>985</v>
      </c>
      <c r="L226" s="614" t="s">
        <v>982</v>
      </c>
      <c r="AD226" s="614" t="s">
        <v>1008</v>
      </c>
      <c r="AE226" s="614" t="s">
        <v>1007</v>
      </c>
      <c r="AG226" s="614" t="s">
        <v>983</v>
      </c>
      <c r="AH226" s="614" t="s">
        <v>982</v>
      </c>
    </row>
    <row r="227" spans="1:34" ht="12.75">
      <c r="A227" s="614" t="s">
        <v>954</v>
      </c>
      <c r="B227" s="614" t="s">
        <v>950</v>
      </c>
      <c r="C227" s="617">
        <v>0.231</v>
      </c>
      <c r="D227" s="619" t="s">
        <v>921</v>
      </c>
      <c r="H227" s="48" t="s">
        <v>1076</v>
      </c>
      <c r="I227" s="48" t="s">
        <v>1074</v>
      </c>
      <c r="K227" s="614" t="s">
        <v>986</v>
      </c>
      <c r="L227" s="614" t="s">
        <v>982</v>
      </c>
      <c r="AD227" s="614" t="s">
        <v>1010</v>
      </c>
      <c r="AE227" s="614" t="s">
        <v>1007</v>
      </c>
      <c r="AG227" s="614" t="s">
        <v>984</v>
      </c>
      <c r="AH227" s="614" t="s">
        <v>982</v>
      </c>
    </row>
    <row r="228" spans="1:34" ht="12.75">
      <c r="A228" s="614" t="s">
        <v>955</v>
      </c>
      <c r="B228" s="614" t="s">
        <v>950</v>
      </c>
      <c r="C228" s="617">
        <v>0.231</v>
      </c>
      <c r="D228" s="619" t="s">
        <v>921</v>
      </c>
      <c r="H228" s="48" t="s">
        <v>1370</v>
      </c>
      <c r="I228" s="48" t="s">
        <v>1376</v>
      </c>
      <c r="K228" s="614" t="s">
        <v>987</v>
      </c>
      <c r="L228" s="614" t="s">
        <v>982</v>
      </c>
      <c r="AD228" s="614" t="s">
        <v>1011</v>
      </c>
      <c r="AE228" s="614" t="s">
        <v>1007</v>
      </c>
      <c r="AG228" s="614" t="s">
        <v>985</v>
      </c>
      <c r="AH228" s="614" t="s">
        <v>982</v>
      </c>
    </row>
    <row r="229" spans="1:34" ht="12.75">
      <c r="A229" s="614" t="s">
        <v>956</v>
      </c>
      <c r="B229" s="614" t="s">
        <v>950</v>
      </c>
      <c r="C229" s="617">
        <v>0.231</v>
      </c>
      <c r="D229" s="619" t="s">
        <v>921</v>
      </c>
      <c r="H229" s="48" t="s">
        <v>1374</v>
      </c>
      <c r="I229" s="48" t="s">
        <v>1378</v>
      </c>
      <c r="K229" s="614" t="s">
        <v>988</v>
      </c>
      <c r="L229" s="614" t="s">
        <v>982</v>
      </c>
      <c r="AD229" s="614" t="s">
        <v>1012</v>
      </c>
      <c r="AE229" s="614" t="s">
        <v>1007</v>
      </c>
      <c r="AG229" s="614" t="s">
        <v>986</v>
      </c>
      <c r="AH229" s="614" t="s">
        <v>982</v>
      </c>
    </row>
    <row r="230" spans="1:34" ht="12.75">
      <c r="A230" s="614" t="s">
        <v>957</v>
      </c>
      <c r="B230" s="614" t="s">
        <v>950</v>
      </c>
      <c r="C230" s="617">
        <v>0.231</v>
      </c>
      <c r="D230" s="619" t="s">
        <v>921</v>
      </c>
      <c r="H230" s="48" t="s">
        <v>1375</v>
      </c>
      <c r="I230" s="48" t="s">
        <v>1379</v>
      </c>
      <c r="K230" s="614" t="s">
        <v>990</v>
      </c>
      <c r="L230" s="614" t="s">
        <v>989</v>
      </c>
      <c r="AD230" s="614" t="s">
        <v>1013</v>
      </c>
      <c r="AE230" s="614" t="s">
        <v>1007</v>
      </c>
      <c r="AG230" s="614" t="s">
        <v>987</v>
      </c>
      <c r="AH230" s="614" t="s">
        <v>982</v>
      </c>
    </row>
    <row r="231" spans="1:34" ht="12.75">
      <c r="A231" s="614" t="s">
        <v>958</v>
      </c>
      <c r="B231" s="614" t="s">
        <v>950</v>
      </c>
      <c r="C231" s="617">
        <v>0.231</v>
      </c>
      <c r="D231" s="619" t="s">
        <v>921</v>
      </c>
      <c r="K231" s="614" t="s">
        <v>991</v>
      </c>
      <c r="L231" s="614" t="s">
        <v>989</v>
      </c>
      <c r="AD231" s="614" t="s">
        <v>1015</v>
      </c>
      <c r="AE231" s="614" t="s">
        <v>1014</v>
      </c>
      <c r="AG231" s="614" t="s">
        <v>988</v>
      </c>
      <c r="AH231" s="614" t="s">
        <v>982</v>
      </c>
    </row>
    <row r="232" spans="1:34" ht="12.75">
      <c r="A232" s="614" t="s">
        <v>959</v>
      </c>
      <c r="B232" s="614" t="s">
        <v>950</v>
      </c>
      <c r="C232" s="617">
        <v>0.231</v>
      </c>
      <c r="D232" s="619" t="s">
        <v>921</v>
      </c>
      <c r="K232" s="614" t="s">
        <v>992</v>
      </c>
      <c r="L232" s="614" t="s">
        <v>989</v>
      </c>
      <c r="AD232" s="614" t="s">
        <v>1017</v>
      </c>
      <c r="AE232" s="614" t="s">
        <v>1014</v>
      </c>
      <c r="AG232" s="614" t="s">
        <v>990</v>
      </c>
      <c r="AH232" s="614" t="s">
        <v>989</v>
      </c>
    </row>
    <row r="233" spans="1:34" ht="12.75">
      <c r="A233" s="614" t="s">
        <v>960</v>
      </c>
      <c r="B233" s="614" t="s">
        <v>950</v>
      </c>
      <c r="C233" s="617">
        <v>0.231</v>
      </c>
      <c r="D233" s="619" t="s">
        <v>921</v>
      </c>
      <c r="K233" s="614" t="s">
        <v>994</v>
      </c>
      <c r="L233" s="614" t="s">
        <v>993</v>
      </c>
      <c r="AD233" s="48" t="s">
        <v>1075</v>
      </c>
      <c r="AE233" s="48" t="s">
        <v>1074</v>
      </c>
      <c r="AG233" s="614" t="s">
        <v>991</v>
      </c>
      <c r="AH233" s="614" t="s">
        <v>989</v>
      </c>
    </row>
    <row r="234" spans="1:34" ht="12.75">
      <c r="A234" s="614" t="s">
        <v>962</v>
      </c>
      <c r="B234" s="614" t="s">
        <v>961</v>
      </c>
      <c r="C234" s="617">
        <v>0.231</v>
      </c>
      <c r="D234" s="619" t="s">
        <v>921</v>
      </c>
      <c r="K234" s="614" t="s">
        <v>996</v>
      </c>
      <c r="L234" s="614" t="s">
        <v>993</v>
      </c>
      <c r="AD234" s="48" t="s">
        <v>1076</v>
      </c>
      <c r="AE234" s="48" t="s">
        <v>1074</v>
      </c>
      <c r="AG234" s="614" t="s">
        <v>992</v>
      </c>
      <c r="AH234" s="614" t="s">
        <v>989</v>
      </c>
    </row>
    <row r="235" spans="1:34" ht="12.75">
      <c r="A235" s="614" t="s">
        <v>966</v>
      </c>
      <c r="B235" s="614" t="s">
        <v>965</v>
      </c>
      <c r="C235" s="617">
        <v>0.231</v>
      </c>
      <c r="D235" s="619" t="s">
        <v>921</v>
      </c>
      <c r="K235" s="614" t="s">
        <v>997</v>
      </c>
      <c r="L235" s="614" t="s">
        <v>993</v>
      </c>
      <c r="AD235" s="48" t="s">
        <v>1370</v>
      </c>
      <c r="AE235" s="48" t="s">
        <v>1376</v>
      </c>
      <c r="AG235" s="614" t="s">
        <v>994</v>
      </c>
      <c r="AH235" s="614" t="s">
        <v>993</v>
      </c>
    </row>
    <row r="236" spans="1:34" ht="12.75">
      <c r="A236" s="614" t="s">
        <v>968</v>
      </c>
      <c r="B236" s="614" t="s">
        <v>965</v>
      </c>
      <c r="C236" s="617">
        <v>0.11</v>
      </c>
      <c r="D236" s="619" t="s">
        <v>964</v>
      </c>
      <c r="K236" s="614" t="s">
        <v>998</v>
      </c>
      <c r="L236" s="614" t="s">
        <v>993</v>
      </c>
      <c r="AD236" s="48" t="s">
        <v>1374</v>
      </c>
      <c r="AE236" s="48" t="s">
        <v>1378</v>
      </c>
      <c r="AG236" s="614" t="s">
        <v>996</v>
      </c>
      <c r="AH236" s="614" t="s">
        <v>993</v>
      </c>
    </row>
    <row r="237" spans="1:34" ht="12.75">
      <c r="A237" s="614" t="s">
        <v>969</v>
      </c>
      <c r="B237" s="614" t="s">
        <v>965</v>
      </c>
      <c r="C237" s="617">
        <v>0.145</v>
      </c>
      <c r="D237" s="619" t="s">
        <v>949</v>
      </c>
      <c r="K237" s="614" t="s">
        <v>999</v>
      </c>
      <c r="L237" s="614" t="s">
        <v>993</v>
      </c>
      <c r="AD237" s="48" t="s">
        <v>1375</v>
      </c>
      <c r="AE237" s="48" t="s">
        <v>1379</v>
      </c>
      <c r="AG237" s="614" t="s">
        <v>997</v>
      </c>
      <c r="AH237" s="614" t="s">
        <v>993</v>
      </c>
    </row>
    <row r="238" spans="1:34" ht="12.75">
      <c r="A238" s="614" t="s">
        <v>970</v>
      </c>
      <c r="B238" s="614" t="s">
        <v>965</v>
      </c>
      <c r="C238" s="617">
        <v>0.145</v>
      </c>
      <c r="D238" s="619" t="s">
        <v>949</v>
      </c>
      <c r="K238" s="614" t="s">
        <v>1001</v>
      </c>
      <c r="L238" s="614" t="s">
        <v>1000</v>
      </c>
      <c r="AG238" s="614" t="s">
        <v>998</v>
      </c>
      <c r="AH238" s="614" t="s">
        <v>993</v>
      </c>
    </row>
    <row r="239" spans="1:34" ht="12.75">
      <c r="A239" s="614" t="s">
        <v>971</v>
      </c>
      <c r="B239" s="614" t="s">
        <v>965</v>
      </c>
      <c r="C239" s="617">
        <v>0.145</v>
      </c>
      <c r="D239" s="619" t="s">
        <v>949</v>
      </c>
      <c r="K239" s="614" t="s">
        <v>1004</v>
      </c>
      <c r="L239" s="614" t="s">
        <v>1000</v>
      </c>
      <c r="AG239" s="614" t="s">
        <v>999</v>
      </c>
      <c r="AH239" s="614" t="s">
        <v>993</v>
      </c>
    </row>
    <row r="240" spans="1:34" ht="12.75">
      <c r="A240" s="614" t="s">
        <v>972</v>
      </c>
      <c r="B240" s="614" t="s">
        <v>965</v>
      </c>
      <c r="C240" s="617">
        <v>0.145</v>
      </c>
      <c r="D240" s="619" t="s">
        <v>949</v>
      </c>
      <c r="K240" s="614" t="s">
        <v>1005</v>
      </c>
      <c r="L240" s="614" t="s">
        <v>1000</v>
      </c>
      <c r="AG240" s="614" t="s">
        <v>1001</v>
      </c>
      <c r="AH240" s="614" t="s">
        <v>1000</v>
      </c>
    </row>
    <row r="241" spans="1:34" ht="12.75">
      <c r="A241" s="614" t="s">
        <v>973</v>
      </c>
      <c r="B241" s="614" t="s">
        <v>965</v>
      </c>
      <c r="C241" s="617">
        <v>0.145</v>
      </c>
      <c r="D241" s="619" t="s">
        <v>949</v>
      </c>
      <c r="K241" s="614" t="s">
        <v>1006</v>
      </c>
      <c r="L241" s="614" t="s">
        <v>1000</v>
      </c>
      <c r="AG241" s="614" t="s">
        <v>1004</v>
      </c>
      <c r="AH241" s="614" t="s">
        <v>1000</v>
      </c>
    </row>
    <row r="242" spans="1:34" ht="12.75">
      <c r="A242" s="614" t="s">
        <v>975</v>
      </c>
      <c r="B242" s="614" t="s">
        <v>974</v>
      </c>
      <c r="C242" s="617">
        <v>0.145</v>
      </c>
      <c r="D242" s="619" t="s">
        <v>949</v>
      </c>
      <c r="K242" s="614" t="s">
        <v>1008</v>
      </c>
      <c r="L242" s="614" t="s">
        <v>1007</v>
      </c>
      <c r="AG242" s="614" t="s">
        <v>1005</v>
      </c>
      <c r="AH242" s="614" t="s">
        <v>1000</v>
      </c>
    </row>
    <row r="243" spans="1:34" ht="12.75">
      <c r="A243" s="614" t="s">
        <v>976</v>
      </c>
      <c r="B243" s="614" t="s">
        <v>974</v>
      </c>
      <c r="C243" s="617">
        <v>0.145</v>
      </c>
      <c r="D243" s="619" t="s">
        <v>949</v>
      </c>
      <c r="K243" s="614" t="s">
        <v>1010</v>
      </c>
      <c r="L243" s="614" t="s">
        <v>1007</v>
      </c>
      <c r="AG243" s="614" t="s">
        <v>1006</v>
      </c>
      <c r="AH243" s="614" t="s">
        <v>1000</v>
      </c>
    </row>
    <row r="244" spans="1:34" ht="12.75">
      <c r="A244" s="614" t="s">
        <v>977</v>
      </c>
      <c r="B244" s="614" t="s">
        <v>974</v>
      </c>
      <c r="C244" s="617">
        <v>0.145</v>
      </c>
      <c r="D244" s="619" t="s">
        <v>928</v>
      </c>
      <c r="K244" s="614" t="s">
        <v>1011</v>
      </c>
      <c r="L244" s="614" t="s">
        <v>1007</v>
      </c>
      <c r="AG244" s="614" t="s">
        <v>1008</v>
      </c>
      <c r="AH244" s="614" t="s">
        <v>1007</v>
      </c>
    </row>
    <row r="245" spans="1:34" ht="12.75">
      <c r="A245" s="614" t="s">
        <v>978</v>
      </c>
      <c r="B245" s="614" t="s">
        <v>974</v>
      </c>
      <c r="C245" s="617">
        <v>0.145</v>
      </c>
      <c r="D245" s="619" t="s">
        <v>928</v>
      </c>
      <c r="K245" s="614" t="s">
        <v>1012</v>
      </c>
      <c r="L245" s="614" t="s">
        <v>1007</v>
      </c>
      <c r="AG245" s="614" t="s">
        <v>1010</v>
      </c>
      <c r="AH245" s="614" t="s">
        <v>1007</v>
      </c>
    </row>
    <row r="246" spans="1:34" ht="12.75">
      <c r="A246" s="614" t="s">
        <v>979</v>
      </c>
      <c r="B246" s="614" t="s">
        <v>974</v>
      </c>
      <c r="C246" s="617">
        <v>0.145</v>
      </c>
      <c r="D246" s="619" t="s">
        <v>928</v>
      </c>
      <c r="K246" s="614" t="s">
        <v>1013</v>
      </c>
      <c r="L246" s="614" t="s">
        <v>1007</v>
      </c>
      <c r="AG246" s="614" t="s">
        <v>1011</v>
      </c>
      <c r="AH246" s="614" t="s">
        <v>1007</v>
      </c>
    </row>
    <row r="247" spans="1:34" ht="12.75">
      <c r="A247" s="614" t="s">
        <v>980</v>
      </c>
      <c r="B247" s="614" t="s">
        <v>974</v>
      </c>
      <c r="C247" s="617">
        <v>0.145</v>
      </c>
      <c r="D247" s="619" t="s">
        <v>928</v>
      </c>
      <c r="K247" s="614" t="s">
        <v>1015</v>
      </c>
      <c r="L247" s="614" t="s">
        <v>1014</v>
      </c>
      <c r="AG247" s="614" t="s">
        <v>1012</v>
      </c>
      <c r="AH247" s="614" t="s">
        <v>1007</v>
      </c>
    </row>
    <row r="248" spans="1:34" ht="12.75">
      <c r="A248" s="614" t="s">
        <v>981</v>
      </c>
      <c r="B248" s="614" t="s">
        <v>974</v>
      </c>
      <c r="C248" s="617">
        <v>0.145</v>
      </c>
      <c r="D248" s="619" t="s">
        <v>928</v>
      </c>
      <c r="K248" s="614" t="s">
        <v>1017</v>
      </c>
      <c r="L248" s="614" t="s">
        <v>1014</v>
      </c>
      <c r="AG248" s="614" t="s">
        <v>1013</v>
      </c>
      <c r="AH248" s="614" t="s">
        <v>1007</v>
      </c>
    </row>
    <row r="249" spans="1:34" ht="12.75">
      <c r="A249" s="614" t="s">
        <v>983</v>
      </c>
      <c r="B249" s="614" t="s">
        <v>982</v>
      </c>
      <c r="C249" s="617">
        <v>0.145</v>
      </c>
      <c r="D249" s="619" t="s">
        <v>928</v>
      </c>
      <c r="K249" s="252" t="s">
        <v>1019</v>
      </c>
      <c r="L249" s="252" t="s">
        <v>1040</v>
      </c>
      <c r="AG249" s="614" t="s">
        <v>1015</v>
      </c>
      <c r="AH249" s="614" t="s">
        <v>1014</v>
      </c>
    </row>
    <row r="250" spans="1:34" ht="12.75">
      <c r="A250" s="614" t="s">
        <v>984</v>
      </c>
      <c r="B250" s="614" t="s">
        <v>982</v>
      </c>
      <c r="C250" s="617">
        <v>0.145</v>
      </c>
      <c r="D250" s="619" t="s">
        <v>928</v>
      </c>
      <c r="K250" s="252" t="s">
        <v>1020</v>
      </c>
      <c r="L250" s="252" t="s">
        <v>1041</v>
      </c>
      <c r="AG250" s="614" t="s">
        <v>1017</v>
      </c>
      <c r="AH250" s="614" t="s">
        <v>1014</v>
      </c>
    </row>
    <row r="251" spans="1:34" ht="12.75">
      <c r="A251" s="614" t="s">
        <v>985</v>
      </c>
      <c r="B251" s="614" t="s">
        <v>982</v>
      </c>
      <c r="C251" s="617">
        <v>0.14</v>
      </c>
      <c r="D251" s="619" t="s">
        <v>928</v>
      </c>
      <c r="K251" s="252" t="s">
        <v>1021</v>
      </c>
      <c r="L251" s="252" t="s">
        <v>1042</v>
      </c>
      <c r="AG251" s="48" t="s">
        <v>1075</v>
      </c>
      <c r="AH251" s="48" t="s">
        <v>1074</v>
      </c>
    </row>
    <row r="252" spans="1:34" ht="12.75">
      <c r="A252" s="614" t="s">
        <v>986</v>
      </c>
      <c r="B252" s="614" t="s">
        <v>982</v>
      </c>
      <c r="C252" s="617">
        <v>0.14</v>
      </c>
      <c r="D252" s="619" t="s">
        <v>928</v>
      </c>
      <c r="K252" s="252" t="s">
        <v>1022</v>
      </c>
      <c r="L252" s="252" t="s">
        <v>1043</v>
      </c>
      <c r="AG252" s="48" t="s">
        <v>1076</v>
      </c>
      <c r="AH252" s="48" t="s">
        <v>1074</v>
      </c>
    </row>
    <row r="253" spans="1:34" ht="12.75">
      <c r="A253" s="614" t="s">
        <v>987</v>
      </c>
      <c r="B253" s="614" t="s">
        <v>982</v>
      </c>
      <c r="C253" s="617">
        <v>0.14</v>
      </c>
      <c r="D253" s="619" t="s">
        <v>928</v>
      </c>
      <c r="K253" s="252" t="s">
        <v>1023</v>
      </c>
      <c r="L253" s="252" t="s">
        <v>1044</v>
      </c>
      <c r="AG253" s="694" t="s">
        <v>1083</v>
      </c>
      <c r="AH253" s="694" t="s">
        <v>1091</v>
      </c>
    </row>
    <row r="254" spans="1:34" ht="12.75">
      <c r="A254" s="614" t="s">
        <v>988</v>
      </c>
      <c r="B254" s="614" t="s">
        <v>982</v>
      </c>
      <c r="C254" s="617">
        <v>0.14</v>
      </c>
      <c r="D254" s="619" t="s">
        <v>928</v>
      </c>
      <c r="K254" s="252" t="s">
        <v>1024</v>
      </c>
      <c r="L254" s="252" t="s">
        <v>1045</v>
      </c>
      <c r="AG254" s="694" t="s">
        <v>1084</v>
      </c>
      <c r="AH254" s="694" t="s">
        <v>1092</v>
      </c>
    </row>
    <row r="255" spans="1:34" ht="12.75">
      <c r="A255" s="614" t="s">
        <v>990</v>
      </c>
      <c r="B255" s="614" t="s">
        <v>989</v>
      </c>
      <c r="C255" s="617">
        <v>0.14</v>
      </c>
      <c r="D255" s="619" t="s">
        <v>928</v>
      </c>
      <c r="K255" s="252" t="s">
        <v>1026</v>
      </c>
      <c r="L255" s="252" t="s">
        <v>1047</v>
      </c>
      <c r="AG255" s="694" t="s">
        <v>1085</v>
      </c>
      <c r="AH255" s="694" t="s">
        <v>1093</v>
      </c>
    </row>
    <row r="256" spans="1:34" ht="12.75">
      <c r="A256" s="614" t="s">
        <v>991</v>
      </c>
      <c r="B256" s="614" t="s">
        <v>989</v>
      </c>
      <c r="C256" s="617">
        <v>0.14</v>
      </c>
      <c r="D256" s="619" t="s">
        <v>928</v>
      </c>
      <c r="K256" s="252" t="s">
        <v>1027</v>
      </c>
      <c r="L256" s="252" t="s">
        <v>1048</v>
      </c>
      <c r="AG256" s="694" t="s">
        <v>1086</v>
      </c>
      <c r="AH256" s="694" t="s">
        <v>1094</v>
      </c>
    </row>
    <row r="257" spans="1:34" ht="12.75">
      <c r="A257" s="614" t="s">
        <v>992</v>
      </c>
      <c r="B257" s="614" t="s">
        <v>989</v>
      </c>
      <c r="C257" s="617">
        <v>0.25</v>
      </c>
      <c r="D257" s="619" t="s">
        <v>938</v>
      </c>
      <c r="K257" s="252" t="s">
        <v>1028</v>
      </c>
      <c r="L257" s="252" t="s">
        <v>1049</v>
      </c>
      <c r="AG257" s="694" t="s">
        <v>1087</v>
      </c>
      <c r="AH257" s="694" t="s">
        <v>1095</v>
      </c>
    </row>
    <row r="258" spans="1:34" ht="12.75">
      <c r="A258" s="614" t="s">
        <v>994</v>
      </c>
      <c r="B258" s="614" t="s">
        <v>993</v>
      </c>
      <c r="C258" s="617">
        <v>0.25</v>
      </c>
      <c r="D258" s="619" t="s">
        <v>938</v>
      </c>
      <c r="K258" s="252" t="s">
        <v>1029</v>
      </c>
      <c r="L258" s="252" t="s">
        <v>1050</v>
      </c>
      <c r="AG258" s="694" t="s">
        <v>1088</v>
      </c>
      <c r="AH258" s="694" t="s">
        <v>1096</v>
      </c>
    </row>
    <row r="259" spans="1:34" ht="12.75">
      <c r="A259" s="614" t="s">
        <v>996</v>
      </c>
      <c r="B259" s="614" t="s">
        <v>993</v>
      </c>
      <c r="C259" s="617">
        <v>0.25</v>
      </c>
      <c r="D259" s="619" t="s">
        <v>938</v>
      </c>
      <c r="K259" s="252" t="s">
        <v>1365</v>
      </c>
      <c r="L259" s="252" t="s">
        <v>1364</v>
      </c>
      <c r="AG259" s="48" t="s">
        <v>1370</v>
      </c>
      <c r="AH259" s="48" t="s">
        <v>1376</v>
      </c>
    </row>
    <row r="260" spans="1:34" ht="12.75">
      <c r="A260" s="614" t="s">
        <v>997</v>
      </c>
      <c r="B260" s="614" t="s">
        <v>993</v>
      </c>
      <c r="C260" s="617">
        <v>0.75</v>
      </c>
      <c r="D260" s="619" t="s">
        <v>995</v>
      </c>
      <c r="K260" s="252" t="s">
        <v>1030</v>
      </c>
      <c r="L260" s="252" t="s">
        <v>1051</v>
      </c>
      <c r="AG260" s="48" t="s">
        <v>1374</v>
      </c>
      <c r="AH260" s="48" t="s">
        <v>1378</v>
      </c>
    </row>
    <row r="261" spans="1:34" ht="12.75">
      <c r="A261" s="614" t="s">
        <v>998</v>
      </c>
      <c r="B261" s="614" t="s">
        <v>993</v>
      </c>
      <c r="C261" s="617">
        <v>0.75</v>
      </c>
      <c r="D261" s="619" t="s">
        <v>995</v>
      </c>
      <c r="K261" s="252" t="s">
        <v>1031</v>
      </c>
      <c r="L261" s="252" t="s">
        <v>1052</v>
      </c>
      <c r="AG261" s="48" t="s">
        <v>1375</v>
      </c>
      <c r="AH261" s="48" t="s">
        <v>1379</v>
      </c>
    </row>
    <row r="262" spans="1:12" ht="12.75">
      <c r="A262" s="614" t="s">
        <v>999</v>
      </c>
      <c r="B262" s="614" t="s">
        <v>993</v>
      </c>
      <c r="C262" s="617">
        <v>0.75</v>
      </c>
      <c r="D262" s="619" t="s">
        <v>995</v>
      </c>
      <c r="K262" s="252" t="s">
        <v>1032</v>
      </c>
      <c r="L262" s="252" t="s">
        <v>1053</v>
      </c>
    </row>
    <row r="263" spans="1:12" ht="12.75">
      <c r="A263" s="614" t="s">
        <v>1001</v>
      </c>
      <c r="B263" s="614" t="s">
        <v>1000</v>
      </c>
      <c r="C263" s="617">
        <v>0.75</v>
      </c>
      <c r="D263" s="619" t="s">
        <v>995</v>
      </c>
      <c r="K263" s="252" t="s">
        <v>1033</v>
      </c>
      <c r="L263" s="252" t="s">
        <v>1054</v>
      </c>
    </row>
    <row r="264" spans="1:12" ht="12.75">
      <c r="A264" s="614" t="s">
        <v>1004</v>
      </c>
      <c r="B264" s="614" t="s">
        <v>1000</v>
      </c>
      <c r="C264" s="617">
        <v>0.75</v>
      </c>
      <c r="D264" s="619" t="s">
        <v>995</v>
      </c>
      <c r="K264" s="252" t="s">
        <v>1367</v>
      </c>
      <c r="L264" s="252" t="s">
        <v>1366</v>
      </c>
    </row>
    <row r="265" spans="1:12" ht="12.75">
      <c r="A265" s="614" t="s">
        <v>1005</v>
      </c>
      <c r="B265" s="614" t="s">
        <v>1000</v>
      </c>
      <c r="C265" s="617">
        <v>0.1</v>
      </c>
      <c r="D265" s="619" t="s">
        <v>1003</v>
      </c>
      <c r="K265" s="252" t="s">
        <v>1034</v>
      </c>
      <c r="L265" s="252" t="s">
        <v>1055</v>
      </c>
    </row>
    <row r="266" spans="1:12" ht="12.75">
      <c r="A266" s="614" t="s">
        <v>1006</v>
      </c>
      <c r="B266" s="614" t="s">
        <v>1000</v>
      </c>
      <c r="C266" s="617">
        <v>0.1</v>
      </c>
      <c r="D266" s="619" t="s">
        <v>1003</v>
      </c>
      <c r="K266" s="252" t="s">
        <v>1035</v>
      </c>
      <c r="L266" s="252" t="s">
        <v>1056</v>
      </c>
    </row>
    <row r="267" spans="1:12" ht="12.75">
      <c r="A267" s="614" t="s">
        <v>1008</v>
      </c>
      <c r="B267" s="614" t="s">
        <v>1007</v>
      </c>
      <c r="C267" s="617">
        <v>0.1</v>
      </c>
      <c r="D267" s="619" t="s">
        <v>1003</v>
      </c>
      <c r="K267" s="252" t="s">
        <v>1036</v>
      </c>
      <c r="L267" s="252" t="s">
        <v>1057</v>
      </c>
    </row>
    <row r="268" spans="1:12" ht="12.75">
      <c r="A268" s="614" t="s">
        <v>1010</v>
      </c>
      <c r="B268" s="614" t="s">
        <v>1007</v>
      </c>
      <c r="C268" s="617">
        <v>0.1</v>
      </c>
      <c r="D268" s="619" t="s">
        <v>1003</v>
      </c>
      <c r="K268" s="252" t="s">
        <v>1037</v>
      </c>
      <c r="L268" s="252" t="s">
        <v>1058</v>
      </c>
    </row>
    <row r="269" spans="1:12" ht="12.75">
      <c r="A269" s="614" t="s">
        <v>1011</v>
      </c>
      <c r="B269" s="614" t="s">
        <v>1007</v>
      </c>
      <c r="C269" s="617">
        <v>0.12</v>
      </c>
      <c r="D269" s="619" t="s">
        <v>1009</v>
      </c>
      <c r="K269" s="252" t="s">
        <v>1038</v>
      </c>
      <c r="L269" s="252" t="s">
        <v>1059</v>
      </c>
    </row>
    <row r="270" spans="1:12" ht="12.75">
      <c r="A270" s="614" t="s">
        <v>1012</v>
      </c>
      <c r="B270" s="614" t="s">
        <v>1007</v>
      </c>
      <c r="C270" s="617">
        <v>0.12</v>
      </c>
      <c r="D270" s="619" t="s">
        <v>1009</v>
      </c>
      <c r="K270" s="252" t="s">
        <v>1039</v>
      </c>
      <c r="L270" s="252" t="s">
        <v>1060</v>
      </c>
    </row>
    <row r="271" spans="1:12" ht="12.75">
      <c r="A271" s="614" t="s">
        <v>1013</v>
      </c>
      <c r="B271" s="614" t="s">
        <v>1007</v>
      </c>
      <c r="C271" s="617">
        <v>0.12</v>
      </c>
      <c r="D271" s="619" t="s">
        <v>1009</v>
      </c>
      <c r="K271" s="48" t="s">
        <v>1075</v>
      </c>
      <c r="L271" s="48" t="s">
        <v>1074</v>
      </c>
    </row>
    <row r="272" spans="1:12" ht="12.75">
      <c r="A272" s="614" t="s">
        <v>1015</v>
      </c>
      <c r="B272" s="614" t="s">
        <v>1014</v>
      </c>
      <c r="C272" s="617">
        <v>0.12</v>
      </c>
      <c r="D272" s="619" t="s">
        <v>1009</v>
      </c>
      <c r="K272" s="48" t="s">
        <v>1076</v>
      </c>
      <c r="L272" s="48" t="s">
        <v>1074</v>
      </c>
    </row>
    <row r="273" spans="1:12" ht="12.75">
      <c r="A273" s="614" t="s">
        <v>1017</v>
      </c>
      <c r="B273" s="614" t="s">
        <v>1014</v>
      </c>
      <c r="C273" s="617">
        <v>0.12</v>
      </c>
      <c r="D273" s="619" t="s">
        <v>1009</v>
      </c>
      <c r="K273" s="694" t="s">
        <v>1083</v>
      </c>
      <c r="L273" s="694" t="s">
        <v>1077</v>
      </c>
    </row>
    <row r="274" spans="1:12" ht="12.75">
      <c r="A274" s="48" t="s">
        <v>1075</v>
      </c>
      <c r="B274" s="48" t="s">
        <v>1074</v>
      </c>
      <c r="C274" s="48">
        <v>0.34</v>
      </c>
      <c r="D274" s="619" t="s">
        <v>878</v>
      </c>
      <c r="K274" s="694" t="s">
        <v>1084</v>
      </c>
      <c r="L274" s="694" t="s">
        <v>1078</v>
      </c>
    </row>
    <row r="275" spans="1:12" ht="12.75">
      <c r="A275" s="48" t="s">
        <v>1076</v>
      </c>
      <c r="B275" s="48" t="s">
        <v>1074</v>
      </c>
      <c r="C275" s="48">
        <v>0.34</v>
      </c>
      <c r="D275" s="619" t="s">
        <v>878</v>
      </c>
      <c r="K275" s="694" t="s">
        <v>1085</v>
      </c>
      <c r="L275" s="694" t="s">
        <v>1079</v>
      </c>
    </row>
    <row r="276" spans="1:12" ht="12.75">
      <c r="A276" s="252" t="s">
        <v>1019</v>
      </c>
      <c r="B276" s="252" t="s">
        <v>1040</v>
      </c>
      <c r="K276" s="694" t="s">
        <v>1086</v>
      </c>
      <c r="L276" s="694" t="s">
        <v>1080</v>
      </c>
    </row>
    <row r="277" spans="1:12" ht="12.75">
      <c r="A277" s="252" t="s">
        <v>1020</v>
      </c>
      <c r="B277" s="252" t="s">
        <v>1041</v>
      </c>
      <c r="K277" s="694" t="s">
        <v>1087</v>
      </c>
      <c r="L277" s="694" t="s">
        <v>1081</v>
      </c>
    </row>
    <row r="278" spans="1:12" ht="12.75">
      <c r="A278" s="252" t="s">
        <v>1021</v>
      </c>
      <c r="B278" s="252" t="s">
        <v>1042</v>
      </c>
      <c r="K278" s="694" t="s">
        <v>1088</v>
      </c>
      <c r="L278" s="694" t="s">
        <v>1082</v>
      </c>
    </row>
    <row r="279" spans="1:12" ht="12.75">
      <c r="A279" s="252" t="s">
        <v>1022</v>
      </c>
      <c r="B279" s="252" t="s">
        <v>1043</v>
      </c>
      <c r="C279" s="617"/>
      <c r="D279" s="619"/>
      <c r="K279" s="48" t="s">
        <v>1370</v>
      </c>
      <c r="L279" s="48" t="s">
        <v>1376</v>
      </c>
    </row>
    <row r="280" spans="1:12" ht="12.75">
      <c r="A280" s="252" t="s">
        <v>1023</v>
      </c>
      <c r="B280" s="252" t="s">
        <v>1044</v>
      </c>
      <c r="C280" s="617"/>
      <c r="D280" s="619"/>
      <c r="K280" s="48" t="s">
        <v>1374</v>
      </c>
      <c r="L280" s="48" t="s">
        <v>1378</v>
      </c>
    </row>
    <row r="281" spans="1:12" ht="12.75">
      <c r="A281" s="252" t="s">
        <v>1024</v>
      </c>
      <c r="B281" s="252" t="s">
        <v>1045</v>
      </c>
      <c r="K281" s="48" t="s">
        <v>1375</v>
      </c>
      <c r="L281" s="48" t="s">
        <v>1379</v>
      </c>
    </row>
    <row r="282" spans="1:2" ht="12.75">
      <c r="A282" s="252" t="s">
        <v>1026</v>
      </c>
      <c r="B282" s="252" t="s">
        <v>1047</v>
      </c>
    </row>
    <row r="283" spans="1:2" ht="12.75">
      <c r="A283" s="252" t="s">
        <v>1027</v>
      </c>
      <c r="B283" s="252" t="s">
        <v>1048</v>
      </c>
    </row>
    <row r="284" spans="1:2" ht="12.75">
      <c r="A284" s="252" t="s">
        <v>1028</v>
      </c>
      <c r="B284" s="252" t="s">
        <v>1049</v>
      </c>
    </row>
    <row r="285" spans="1:2" ht="12.75">
      <c r="A285" s="252" t="s">
        <v>1029</v>
      </c>
      <c r="B285" s="252" t="s">
        <v>1050</v>
      </c>
    </row>
    <row r="286" spans="1:2" ht="12.75">
      <c r="A286" s="252" t="s">
        <v>1365</v>
      </c>
      <c r="B286" s="252" t="s">
        <v>1364</v>
      </c>
    </row>
    <row r="287" spans="1:2" ht="12.75">
      <c r="A287" s="252" t="s">
        <v>1030</v>
      </c>
      <c r="B287" s="252" t="s">
        <v>1051</v>
      </c>
    </row>
    <row r="288" spans="1:2" ht="12.75">
      <c r="A288" s="252" t="s">
        <v>1031</v>
      </c>
      <c r="B288" s="252" t="s">
        <v>1052</v>
      </c>
    </row>
    <row r="289" spans="1:2" ht="12.75">
      <c r="A289" s="252" t="s">
        <v>1032</v>
      </c>
      <c r="B289" s="252" t="s">
        <v>1053</v>
      </c>
    </row>
    <row r="290" spans="1:2" ht="12.75">
      <c r="A290" s="252" t="s">
        <v>1033</v>
      </c>
      <c r="B290" s="252" t="s">
        <v>1054</v>
      </c>
    </row>
    <row r="291" spans="1:2" ht="12.75">
      <c r="A291" s="252" t="s">
        <v>1367</v>
      </c>
      <c r="B291" s="252" t="s">
        <v>1366</v>
      </c>
    </row>
    <row r="292" spans="1:2" ht="12.75">
      <c r="A292" s="252" t="s">
        <v>1034</v>
      </c>
      <c r="B292" s="252" t="s">
        <v>1055</v>
      </c>
    </row>
    <row r="293" spans="1:2" ht="12.75">
      <c r="A293" s="252" t="s">
        <v>1035</v>
      </c>
      <c r="B293" s="252" t="s">
        <v>1056</v>
      </c>
    </row>
    <row r="294" spans="1:2" ht="12.75">
      <c r="A294" s="252" t="s">
        <v>1036</v>
      </c>
      <c r="B294" s="252" t="s">
        <v>1057</v>
      </c>
    </row>
    <row r="295" spans="1:2" ht="12.75">
      <c r="A295" s="252" t="s">
        <v>1037</v>
      </c>
      <c r="B295" s="252" t="s">
        <v>1058</v>
      </c>
    </row>
    <row r="296" spans="1:2" ht="12.75">
      <c r="A296" s="252" t="s">
        <v>1038</v>
      </c>
      <c r="B296" s="252" t="s">
        <v>1059</v>
      </c>
    </row>
    <row r="297" spans="1:4" ht="12.75">
      <c r="A297" s="252" t="s">
        <v>1039</v>
      </c>
      <c r="B297" s="252" t="s">
        <v>1060</v>
      </c>
      <c r="C297" s="696"/>
      <c r="D297" s="696"/>
    </row>
    <row r="298" spans="1:4" ht="12.75">
      <c r="A298" s="694" t="s">
        <v>1083</v>
      </c>
      <c r="B298" s="694" t="s">
        <v>1077</v>
      </c>
      <c r="C298" s="695">
        <v>0.544</v>
      </c>
      <c r="D298" s="695" t="s">
        <v>1090</v>
      </c>
    </row>
    <row r="299" spans="1:4" ht="12.75">
      <c r="A299" s="694" t="s">
        <v>1084</v>
      </c>
      <c r="B299" s="694" t="s">
        <v>1078</v>
      </c>
      <c r="C299" s="695">
        <v>0.544</v>
      </c>
      <c r="D299" s="695" t="s">
        <v>1090</v>
      </c>
    </row>
    <row r="300" spans="1:4" ht="12.75">
      <c r="A300" s="694" t="s">
        <v>1085</v>
      </c>
      <c r="B300" s="694" t="s">
        <v>1079</v>
      </c>
      <c r="C300" s="695">
        <v>0.544</v>
      </c>
      <c r="D300" s="695" t="s">
        <v>1090</v>
      </c>
    </row>
    <row r="301" spans="1:4" ht="12.75">
      <c r="A301" s="694" t="s">
        <v>1086</v>
      </c>
      <c r="B301" s="694" t="s">
        <v>1080</v>
      </c>
      <c r="C301" s="695">
        <v>0.544</v>
      </c>
      <c r="D301" s="695" t="s">
        <v>1090</v>
      </c>
    </row>
    <row r="302" spans="1:4" ht="12.75">
      <c r="A302" s="694" t="s">
        <v>1087</v>
      </c>
      <c r="B302" s="694" t="s">
        <v>1081</v>
      </c>
      <c r="C302" s="695">
        <v>0.544</v>
      </c>
      <c r="D302" s="695" t="s">
        <v>1090</v>
      </c>
    </row>
    <row r="303" spans="1:4" ht="12.75">
      <c r="A303" s="694" t="s">
        <v>1088</v>
      </c>
      <c r="B303" s="694" t="s">
        <v>1082</v>
      </c>
      <c r="C303" s="696">
        <v>0.544</v>
      </c>
      <c r="D303" s="696" t="s">
        <v>1090</v>
      </c>
    </row>
    <row r="304" spans="1:4" ht="12.75">
      <c r="A304" s="48" t="s">
        <v>1370</v>
      </c>
      <c r="B304" s="48" t="s">
        <v>1376</v>
      </c>
      <c r="C304" s="48">
        <v>0.41</v>
      </c>
      <c r="D304" s="48" t="s">
        <v>1377</v>
      </c>
    </row>
    <row r="305" spans="1:4" ht="12.75">
      <c r="A305" s="48" t="s">
        <v>1374</v>
      </c>
      <c r="B305" s="48" t="s">
        <v>1378</v>
      </c>
      <c r="C305" s="48">
        <v>0.41</v>
      </c>
      <c r="D305" s="48" t="s">
        <v>1377</v>
      </c>
    </row>
    <row r="306" spans="1:4" ht="12.75">
      <c r="A306" s="48" t="s">
        <v>1375</v>
      </c>
      <c r="B306" s="48" t="s">
        <v>1379</v>
      </c>
      <c r="C306" s="48">
        <v>0.41</v>
      </c>
      <c r="D306" s="48" t="s">
        <v>1377</v>
      </c>
    </row>
    <row r="334" spans="5:6" ht="12.75">
      <c r="E334" s="696"/>
      <c r="F334" s="696"/>
    </row>
    <row r="335" spans="5:7" ht="12.75">
      <c r="E335" s="696"/>
      <c r="F335" s="696"/>
      <c r="G335" s="696"/>
    </row>
    <row r="336" spans="5:7" ht="12.75">
      <c r="E336" s="696"/>
      <c r="F336" s="696"/>
      <c r="G336" s="696"/>
    </row>
    <row r="337" spans="5:7" ht="12.75">
      <c r="E337" s="696"/>
      <c r="F337" s="696"/>
      <c r="G337" s="696"/>
    </row>
    <row r="338" spans="5:7" ht="12.75">
      <c r="E338" s="696"/>
      <c r="F338" s="696"/>
      <c r="G338" s="696"/>
    </row>
    <row r="339" spans="5:7" ht="12.75">
      <c r="E339" s="696"/>
      <c r="F339" s="696"/>
      <c r="G339" s="696"/>
    </row>
    <row r="340" ht="12.75">
      <c r="G340" s="696"/>
    </row>
    <row r="341" spans="5:7" ht="12.75">
      <c r="E341" s="696"/>
      <c r="F341" s="696"/>
      <c r="G341" s="696"/>
    </row>
    <row r="342" spans="3:7" ht="12.75">
      <c r="C342" s="696"/>
      <c r="D342" s="696"/>
      <c r="E342" s="696"/>
      <c r="F342" s="696"/>
      <c r="G342" s="696"/>
    </row>
  </sheetData>
  <sheetProtection password="DB33" sheet="1" selectLockedCells="1" selectUnlockedCells="1"/>
  <conditionalFormatting sqref="B383:B65536 B61:B64 L15:L57 I3:I13 L3:L13 B83:B177 B1:B59 O43:O52">
    <cfRule type="containsText" priority="6" dxfId="18" operator="containsText" stopIfTrue="1" text="screen">
      <formula>NOT(ISERROR(SEARCH("screen",B1)))</formula>
    </cfRule>
  </conditionalFormatting>
  <conditionalFormatting sqref="I15:I57">
    <cfRule type="containsText" priority="3" dxfId="18" operator="containsText" stopIfTrue="1" text="screen">
      <formula>NOT(ISERROR(SEARCH("screen",I15)))</formula>
    </cfRule>
  </conditionalFormatting>
  <conditionalFormatting sqref="L58:L59">
    <cfRule type="containsText" priority="2" dxfId="18" operator="containsText" stopIfTrue="1" text="screen">
      <formula>NOT(ISERROR(SEARCH("screen",L58)))</formula>
    </cfRule>
  </conditionalFormatting>
  <conditionalFormatting sqref="L14 I14">
    <cfRule type="containsText" priority="1" dxfId="18" operator="containsText" stopIfTrue="1" text="screen">
      <formula>NOT(ISERROR(SEARCH("screen",I14)))</formula>
    </cfRule>
  </conditionalFormatting>
  <printOptions/>
  <pageMargins left="0.7" right="0.7" top="0.787401575" bottom="0.787401575" header="0.3" footer="0.3"/>
  <pageSetup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dimension ref="A1:Q31"/>
  <sheetViews>
    <sheetView zoomScalePageLayoutView="0" workbookViewId="0" topLeftCell="A1">
      <selection activeCell="D1" sqref="D1"/>
    </sheetView>
  </sheetViews>
  <sheetFormatPr defaultColWidth="9.140625" defaultRowHeight="12.75"/>
  <cols>
    <col min="1" max="1" width="8.421875" style="59" bestFit="1" customWidth="1"/>
    <col min="2" max="2" width="7.7109375" style="59" bestFit="1" customWidth="1"/>
    <col min="3" max="3" width="11.00390625" style="59" bestFit="1" customWidth="1"/>
    <col min="4" max="4" width="11.57421875" style="59" bestFit="1" customWidth="1"/>
    <col min="5" max="5" width="9.28125" style="59" customWidth="1"/>
    <col min="6" max="6" width="10.57421875" style="59" bestFit="1" customWidth="1"/>
    <col min="7" max="7" width="8.8515625" style="59" bestFit="1" customWidth="1"/>
    <col min="8" max="8" width="10.421875" style="59" bestFit="1" customWidth="1"/>
    <col min="9" max="9" width="12.00390625" style="59" bestFit="1" customWidth="1"/>
    <col min="10" max="10" width="11.7109375" style="59" bestFit="1" customWidth="1"/>
    <col min="11" max="12" width="9.140625" style="59" customWidth="1"/>
    <col min="13" max="15" width="9.140625" style="55" customWidth="1"/>
    <col min="16" max="16" width="14.28125" style="55" bestFit="1" customWidth="1"/>
    <col min="17" max="17" width="12.28125" style="55" bestFit="1" customWidth="1"/>
    <col min="18" max="16384" width="9.140625" style="55" customWidth="1"/>
  </cols>
  <sheetData>
    <row r="1" spans="1:12" s="51" customFormat="1" ht="12.75">
      <c r="A1" s="175" t="s">
        <v>625</v>
      </c>
      <c r="B1" s="175" t="s">
        <v>626</v>
      </c>
      <c r="C1" s="175" t="s">
        <v>627</v>
      </c>
      <c r="D1" s="175" t="s">
        <v>1101</v>
      </c>
      <c r="E1" s="175" t="s">
        <v>1103</v>
      </c>
      <c r="F1" s="175" t="s">
        <v>1104</v>
      </c>
      <c r="G1" s="175" t="s">
        <v>1105</v>
      </c>
      <c r="H1" s="175" t="s">
        <v>1099</v>
      </c>
      <c r="I1" s="175" t="s">
        <v>628</v>
      </c>
      <c r="J1" s="175" t="s">
        <v>1100</v>
      </c>
      <c r="K1" s="60" t="s">
        <v>795</v>
      </c>
      <c r="L1" s="60" t="s">
        <v>817</v>
      </c>
    </row>
    <row r="2" spans="1:17" ht="12.75">
      <c r="A2" s="176" t="s">
        <v>629</v>
      </c>
      <c r="B2" s="176">
        <v>28</v>
      </c>
      <c r="C2" s="176" t="s">
        <v>221</v>
      </c>
      <c r="D2" s="176" t="s">
        <v>4</v>
      </c>
      <c r="E2" s="176" t="s">
        <v>219</v>
      </c>
      <c r="F2" s="176" t="s">
        <v>219</v>
      </c>
      <c r="G2" s="176">
        <v>0</v>
      </c>
      <c r="H2" s="176" t="s">
        <v>631</v>
      </c>
      <c r="I2" s="176" t="s">
        <v>793</v>
      </c>
      <c r="J2" s="176" t="s">
        <v>225</v>
      </c>
      <c r="K2" s="449" t="s">
        <v>799</v>
      </c>
      <c r="L2" s="59" t="s">
        <v>818</v>
      </c>
      <c r="P2" s="48" t="s">
        <v>47</v>
      </c>
      <c r="Q2" s="570" t="s">
        <v>852</v>
      </c>
    </row>
    <row r="3" spans="1:17" ht="12.75">
      <c r="A3" s="176" t="s">
        <v>778</v>
      </c>
      <c r="B3" s="176">
        <v>42</v>
      </c>
      <c r="C3" s="176" t="s">
        <v>223</v>
      </c>
      <c r="D3" s="176" t="s">
        <v>44</v>
      </c>
      <c r="E3" s="176" t="s">
        <v>220</v>
      </c>
      <c r="F3" s="176" t="s">
        <v>222</v>
      </c>
      <c r="G3" s="176" t="s">
        <v>681</v>
      </c>
      <c r="H3" s="176" t="s">
        <v>635</v>
      </c>
      <c r="I3" s="176" t="s">
        <v>794</v>
      </c>
      <c r="J3" s="176" t="s">
        <v>226</v>
      </c>
      <c r="K3" s="449" t="s">
        <v>800</v>
      </c>
      <c r="P3" s="48" t="s">
        <v>48</v>
      </c>
      <c r="Q3" s="570" t="s">
        <v>854</v>
      </c>
    </row>
    <row r="4" spans="1:17" ht="15">
      <c r="A4" s="176" t="s">
        <v>779</v>
      </c>
      <c r="B4" s="176">
        <v>50</v>
      </c>
      <c r="C4" s="177"/>
      <c r="D4" s="59" t="s">
        <v>1362</v>
      </c>
      <c r="E4" s="176"/>
      <c r="F4" s="177"/>
      <c r="G4" s="176" t="s">
        <v>630</v>
      </c>
      <c r="H4" s="176"/>
      <c r="I4" s="176" t="s">
        <v>46</v>
      </c>
      <c r="J4" s="177"/>
      <c r="K4" s="449" t="s">
        <v>801</v>
      </c>
      <c r="P4" s="48" t="s">
        <v>49</v>
      </c>
      <c r="Q4" s="570" t="s">
        <v>856</v>
      </c>
    </row>
    <row r="5" spans="3:17" ht="15">
      <c r="C5" s="177"/>
      <c r="D5" s="176" t="s">
        <v>1072</v>
      </c>
      <c r="E5" s="177"/>
      <c r="F5" s="176"/>
      <c r="G5" s="176" t="s">
        <v>632</v>
      </c>
      <c r="H5" s="177"/>
      <c r="J5" s="177"/>
      <c r="K5" s="449" t="s">
        <v>802</v>
      </c>
      <c r="P5" s="48" t="s">
        <v>50</v>
      </c>
      <c r="Q5" s="570" t="s">
        <v>858</v>
      </c>
    </row>
    <row r="6" spans="11:16" ht="12.75">
      <c r="K6" s="449" t="s">
        <v>1358</v>
      </c>
      <c r="P6" s="48" t="s">
        <v>51</v>
      </c>
    </row>
    <row r="7" spans="4:16" ht="15">
      <c r="D7" s="697" t="s">
        <v>1102</v>
      </c>
      <c r="G7" s="175" t="s">
        <v>1106</v>
      </c>
      <c r="H7" s="739" t="s">
        <v>1350</v>
      </c>
      <c r="P7" s="48" t="s">
        <v>820</v>
      </c>
    </row>
    <row r="8" spans="4:16" ht="12.75">
      <c r="D8" s="176" t="s">
        <v>4</v>
      </c>
      <c r="G8" s="59">
        <v>0</v>
      </c>
      <c r="H8" s="59" t="s">
        <v>631</v>
      </c>
      <c r="P8" s="48" t="s">
        <v>52</v>
      </c>
    </row>
    <row r="9" spans="4:16" ht="12.75">
      <c r="D9" s="59" t="s">
        <v>44</v>
      </c>
      <c r="P9" s="48" t="s">
        <v>53</v>
      </c>
    </row>
    <row r="10" spans="4:16" ht="12.75">
      <c r="D10" s="59" t="s">
        <v>1098</v>
      </c>
      <c r="P10" s="48" t="s">
        <v>54</v>
      </c>
    </row>
    <row r="11" ht="12.75">
      <c r="P11" s="48" t="s">
        <v>823</v>
      </c>
    </row>
    <row r="12" spans="8:16" ht="12.75">
      <c r="H12" s="60"/>
      <c r="P12" s="48" t="s">
        <v>825</v>
      </c>
    </row>
    <row r="13" ht="12.75">
      <c r="P13" s="48" t="s">
        <v>827</v>
      </c>
    </row>
    <row r="14" ht="12.75">
      <c r="P14" s="48" t="s">
        <v>55</v>
      </c>
    </row>
    <row r="15" ht="12.75">
      <c r="P15" s="570" t="s">
        <v>829</v>
      </c>
    </row>
    <row r="16" spans="4:16" ht="12.75">
      <c r="D16" s="412" t="s">
        <v>1107</v>
      </c>
      <c r="P16" s="570" t="s">
        <v>831</v>
      </c>
    </row>
    <row r="17" ht="12.75">
      <c r="P17" s="570" t="s">
        <v>833</v>
      </c>
    </row>
    <row r="18" spans="4:16" ht="12.75">
      <c r="D18" s="412" t="s">
        <v>1351</v>
      </c>
      <c r="P18" s="570" t="s">
        <v>835</v>
      </c>
    </row>
    <row r="19" spans="8:16" ht="12.75">
      <c r="H19" s="412"/>
      <c r="P19" s="570" t="s">
        <v>837</v>
      </c>
    </row>
    <row r="20" ht="12.75">
      <c r="P20" s="570" t="s">
        <v>839</v>
      </c>
    </row>
    <row r="21" ht="12.75">
      <c r="P21" s="570" t="s">
        <v>841</v>
      </c>
    </row>
    <row r="22" ht="12.75">
      <c r="P22" s="570" t="s">
        <v>843</v>
      </c>
    </row>
    <row r="23" ht="12.75">
      <c r="P23" s="570" t="s">
        <v>846</v>
      </c>
    </row>
    <row r="24" ht="12.75">
      <c r="P24" s="570" t="s">
        <v>848</v>
      </c>
    </row>
    <row r="25" ht="12.75">
      <c r="P25" s="570" t="s">
        <v>850</v>
      </c>
    </row>
    <row r="30" ht="12.75">
      <c r="H30" s="412"/>
    </row>
    <row r="31" ht="12.75">
      <c r="H31" s="412" t="s">
        <v>859</v>
      </c>
    </row>
  </sheetData>
  <sheetProtection password="DB33" sheet="1" selectLockedCells="1" selectUnlockedCells="1"/>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H59"/>
  <sheetViews>
    <sheetView showGridLines="0" view="pageBreakPreview" zoomScaleNormal="90" zoomScaleSheetLayoutView="100" zoomScalePageLayoutView="0" workbookViewId="0" topLeftCell="A1">
      <selection activeCell="C71" sqref="C71"/>
    </sheetView>
  </sheetViews>
  <sheetFormatPr defaultColWidth="9.140625" defaultRowHeight="12.75"/>
  <cols>
    <col min="1" max="1" width="10.140625" style="118" customWidth="1"/>
    <col min="2" max="2" width="9.421875" style="118" customWidth="1"/>
    <col min="3" max="9" width="10.140625" style="118" customWidth="1"/>
    <col min="10" max="10" width="13.140625" style="118" customWidth="1"/>
    <col min="11" max="11" width="16.140625" style="118" customWidth="1"/>
    <col min="12" max="18" width="10.140625" style="118" customWidth="1"/>
    <col min="19" max="19" width="16.57421875" style="118" customWidth="1"/>
    <col min="20" max="20" width="5.00390625" style="118" customWidth="1"/>
    <col min="21" max="22" width="9.00390625" style="118" bestFit="1" customWidth="1"/>
    <col min="23" max="23" width="9.00390625" style="118" customWidth="1"/>
    <col min="24" max="24" width="22.57421875" style="118" customWidth="1"/>
    <col min="25" max="16384" width="9.140625" style="118" customWidth="1"/>
  </cols>
  <sheetData>
    <row r="1" spans="1:23" s="101" customFormat="1" ht="15.75">
      <c r="A1" s="2" t="s">
        <v>2</v>
      </c>
      <c r="B1" s="2"/>
      <c r="C1" s="2"/>
      <c r="D1" s="2"/>
      <c r="E1" s="2"/>
      <c r="F1" s="3"/>
      <c r="G1" s="3"/>
      <c r="H1" s="3"/>
      <c r="I1" s="3"/>
      <c r="K1" s="3"/>
      <c r="L1" s="3"/>
      <c r="M1" s="3"/>
      <c r="V1" s="6"/>
      <c r="W1" s="6" t="s">
        <v>40</v>
      </c>
    </row>
    <row r="2" spans="1:23" s="101" customFormat="1" ht="15.75" customHeight="1">
      <c r="A2" s="4" t="s">
        <v>1</v>
      </c>
      <c r="B2" s="4"/>
      <c r="C2" s="4"/>
      <c r="D2" s="4"/>
      <c r="E2" s="438"/>
      <c r="F2" s="102"/>
      <c r="G2" s="102"/>
      <c r="H2" s="102"/>
      <c r="I2" s="102"/>
      <c r="J2" s="102"/>
      <c r="K2" s="5" t="s">
        <v>41</v>
      </c>
      <c r="L2" s="102"/>
      <c r="M2" s="5" t="s">
        <v>3</v>
      </c>
      <c r="N2" s="102"/>
      <c r="O2" s="102"/>
      <c r="P2" s="102"/>
      <c r="Q2" s="102"/>
      <c r="R2" s="102"/>
      <c r="S2" s="102"/>
      <c r="T2" s="102"/>
      <c r="U2" s="102"/>
      <c r="V2" s="103"/>
      <c r="W2" s="103" t="s">
        <v>0</v>
      </c>
    </row>
    <row r="3" spans="1:20" s="111" customFormat="1" ht="40.5" customHeight="1">
      <c r="A3" s="104" t="s">
        <v>1159</v>
      </c>
      <c r="B3" s="105"/>
      <c r="C3" s="105"/>
      <c r="D3" s="105"/>
      <c r="E3" s="439"/>
      <c r="F3" s="105"/>
      <c r="G3" s="106"/>
      <c r="H3" s="107"/>
      <c r="I3" s="108"/>
      <c r="J3" s="109"/>
      <c r="K3" s="109"/>
      <c r="L3" s="109"/>
      <c r="M3" s="110"/>
      <c r="N3" s="108"/>
      <c r="O3" s="108"/>
      <c r="P3" s="108"/>
      <c r="Q3" s="108"/>
      <c r="R3" s="108"/>
      <c r="S3" s="108"/>
      <c r="T3" s="108"/>
    </row>
    <row r="4" spans="1:24" s="114" customFormat="1" ht="20.25" customHeight="1">
      <c r="A4" s="112" t="s">
        <v>344</v>
      </c>
      <c r="B4" s="113"/>
      <c r="C4" s="113"/>
      <c r="D4" s="113"/>
      <c r="E4" s="113"/>
      <c r="F4" s="113"/>
      <c r="G4" s="113"/>
      <c r="H4" s="113"/>
      <c r="I4" s="113"/>
      <c r="J4" s="113"/>
      <c r="K4" s="113"/>
      <c r="L4" s="113"/>
      <c r="M4" s="113"/>
      <c r="N4" s="113"/>
      <c r="O4" s="113"/>
      <c r="P4" s="113"/>
      <c r="Q4" s="113"/>
      <c r="R4" s="113"/>
      <c r="S4" s="113"/>
      <c r="T4" s="113"/>
      <c r="V4" s="115"/>
      <c r="W4" s="115"/>
      <c r="X4" s="115"/>
    </row>
    <row r="5" spans="1:24" s="114" customFormat="1" ht="15" customHeight="1" thickBot="1">
      <c r="A5" s="116"/>
      <c r="B5" s="113"/>
      <c r="C5" s="113"/>
      <c r="D5" s="113"/>
      <c r="E5" s="113"/>
      <c r="F5" s="113"/>
      <c r="G5" s="113"/>
      <c r="H5" s="113"/>
      <c r="I5" s="113"/>
      <c r="J5" s="113"/>
      <c r="K5" s="113"/>
      <c r="L5" s="113"/>
      <c r="M5" s="113"/>
      <c r="N5" s="113"/>
      <c r="O5" s="113"/>
      <c r="P5" s="113"/>
      <c r="Q5" s="113"/>
      <c r="R5" s="113"/>
      <c r="S5" s="113"/>
      <c r="T5" s="113"/>
      <c r="V5" s="117"/>
      <c r="W5" s="117"/>
      <c r="X5" s="117"/>
    </row>
    <row r="6" spans="1:24" s="114" customFormat="1" ht="15" customHeight="1" thickBot="1">
      <c r="A6" s="771" t="s">
        <v>1129</v>
      </c>
      <c r="B6" s="772"/>
      <c r="C6" s="772"/>
      <c r="D6" s="772"/>
      <c r="E6" s="772"/>
      <c r="F6" s="773"/>
      <c r="G6" s="118"/>
      <c r="H6" s="774" t="s">
        <v>1130</v>
      </c>
      <c r="I6" s="775"/>
      <c r="J6" s="775"/>
      <c r="K6" s="775"/>
      <c r="L6" s="776"/>
      <c r="M6" s="113"/>
      <c r="N6" s="113"/>
      <c r="O6" s="113"/>
      <c r="P6" s="113"/>
      <c r="Q6" s="113"/>
      <c r="R6" s="113"/>
      <c r="S6" s="113"/>
      <c r="T6" s="113"/>
      <c r="V6" s="117"/>
      <c r="W6" s="117"/>
      <c r="X6" s="117"/>
    </row>
    <row r="7" spans="1:24" s="114" customFormat="1" ht="15" customHeight="1" thickTop="1">
      <c r="A7" s="832" t="s">
        <v>1131</v>
      </c>
      <c r="B7" s="833"/>
      <c r="C7" s="834"/>
      <c r="D7" s="835"/>
      <c r="E7" s="835"/>
      <c r="F7" s="836"/>
      <c r="H7" s="830"/>
      <c r="I7" s="831"/>
      <c r="J7" s="837"/>
      <c r="K7" s="838"/>
      <c r="L7" s="839"/>
      <c r="M7" s="113"/>
      <c r="N7" s="113"/>
      <c r="O7" s="113"/>
      <c r="P7" s="113"/>
      <c r="Q7" s="113"/>
      <c r="R7" s="113"/>
      <c r="S7" s="113"/>
      <c r="T7" s="113"/>
      <c r="V7" s="117"/>
      <c r="W7" s="117"/>
      <c r="X7" s="117"/>
    </row>
    <row r="8" spans="1:24" s="114" customFormat="1" ht="15" customHeight="1">
      <c r="A8" s="814"/>
      <c r="B8" s="815"/>
      <c r="C8" s="824"/>
      <c r="D8" s="825"/>
      <c r="E8" s="825"/>
      <c r="F8" s="826"/>
      <c r="H8" s="840" t="s">
        <v>1132</v>
      </c>
      <c r="I8" s="841"/>
      <c r="J8" s="800"/>
      <c r="K8" s="801"/>
      <c r="L8" s="802"/>
      <c r="M8" s="113"/>
      <c r="N8" s="113"/>
      <c r="O8" s="113"/>
      <c r="P8" s="113"/>
      <c r="Q8" s="113"/>
      <c r="R8" s="113"/>
      <c r="S8" s="113"/>
      <c r="T8" s="113"/>
      <c r="V8" s="117"/>
      <c r="W8" s="117"/>
      <c r="X8" s="117"/>
    </row>
    <row r="9" spans="1:24" s="114" customFormat="1" ht="15" customHeight="1">
      <c r="A9" s="812" t="s">
        <v>1133</v>
      </c>
      <c r="B9" s="813"/>
      <c r="C9" s="816"/>
      <c r="D9" s="817"/>
      <c r="E9" s="817"/>
      <c r="F9" s="818"/>
      <c r="H9" s="806" t="s">
        <v>1134</v>
      </c>
      <c r="I9" s="807"/>
      <c r="J9" s="768"/>
      <c r="K9" s="769"/>
      <c r="L9" s="770"/>
      <c r="M9" s="113"/>
      <c r="N9" s="113"/>
      <c r="O9" s="113"/>
      <c r="P9" s="113"/>
      <c r="Q9" s="113"/>
      <c r="R9" s="113"/>
      <c r="S9" s="113"/>
      <c r="T9" s="113"/>
      <c r="V9" s="117"/>
      <c r="W9" s="117"/>
      <c r="X9" s="117"/>
    </row>
    <row r="10" spans="1:24" s="114" customFormat="1" ht="15" customHeight="1">
      <c r="A10" s="814"/>
      <c r="B10" s="815"/>
      <c r="C10" s="824"/>
      <c r="D10" s="825"/>
      <c r="E10" s="825"/>
      <c r="F10" s="826"/>
      <c r="H10" s="808"/>
      <c r="I10" s="809"/>
      <c r="J10" s="768"/>
      <c r="K10" s="769"/>
      <c r="L10" s="770"/>
      <c r="M10" s="113"/>
      <c r="N10" s="651"/>
      <c r="O10" s="113"/>
      <c r="P10" s="113"/>
      <c r="Q10" s="113"/>
      <c r="R10" s="113"/>
      <c r="S10" s="113"/>
      <c r="T10" s="113"/>
      <c r="V10" s="117"/>
      <c r="W10" s="117"/>
      <c r="X10" s="117"/>
    </row>
    <row r="11" spans="1:24" ht="15" customHeight="1">
      <c r="A11" s="812" t="s">
        <v>1135</v>
      </c>
      <c r="B11" s="813"/>
      <c r="C11" s="816"/>
      <c r="D11" s="817"/>
      <c r="E11" s="817"/>
      <c r="F11" s="818"/>
      <c r="H11" s="827"/>
      <c r="I11" s="828"/>
      <c r="J11" s="803"/>
      <c r="K11" s="804"/>
      <c r="L11" s="805"/>
      <c r="M11" s="119"/>
      <c r="N11" s="661"/>
      <c r="O11" s="119"/>
      <c r="P11" s="119"/>
      <c r="Q11" s="119"/>
      <c r="R11" s="119"/>
      <c r="S11" s="119"/>
      <c r="T11" s="119"/>
      <c r="V11" s="120"/>
      <c r="W11" s="120"/>
      <c r="X11" s="120"/>
    </row>
    <row r="12" spans="1:24" ht="15" customHeight="1">
      <c r="A12" s="814"/>
      <c r="B12" s="815"/>
      <c r="C12" s="824"/>
      <c r="D12" s="825"/>
      <c r="E12" s="825"/>
      <c r="F12" s="826"/>
      <c r="H12" s="806" t="s">
        <v>1136</v>
      </c>
      <c r="I12" s="807"/>
      <c r="J12" s="787"/>
      <c r="K12" s="788"/>
      <c r="L12" s="789"/>
      <c r="M12" s="119"/>
      <c r="N12" s="119"/>
      <c r="O12" s="119"/>
      <c r="P12" s="119"/>
      <c r="Q12" s="119"/>
      <c r="R12" s="119"/>
      <c r="S12" s="119"/>
      <c r="T12" s="119"/>
      <c r="V12" s="120"/>
      <c r="W12" s="120"/>
      <c r="X12" s="120"/>
    </row>
    <row r="13" spans="1:24" ht="15" customHeight="1">
      <c r="A13" s="812" t="s">
        <v>1137</v>
      </c>
      <c r="B13" s="813"/>
      <c r="C13" s="816"/>
      <c r="D13" s="817"/>
      <c r="E13" s="817"/>
      <c r="F13" s="818"/>
      <c r="H13" s="808"/>
      <c r="I13" s="809"/>
      <c r="J13" s="787"/>
      <c r="K13" s="788"/>
      <c r="L13" s="789"/>
      <c r="M13" s="119"/>
      <c r="N13" s="119"/>
      <c r="O13" s="119"/>
      <c r="P13" s="119"/>
      <c r="Q13" s="119"/>
      <c r="R13" s="119"/>
      <c r="S13" s="119"/>
      <c r="T13" s="119"/>
      <c r="V13" s="120"/>
      <c r="W13" s="120"/>
      <c r="X13" s="120"/>
    </row>
    <row r="14" spans="1:24" ht="15" customHeight="1" thickBot="1">
      <c r="A14" s="822"/>
      <c r="B14" s="823"/>
      <c r="C14" s="819"/>
      <c r="D14" s="820"/>
      <c r="E14" s="820"/>
      <c r="F14" s="821"/>
      <c r="H14" s="810"/>
      <c r="I14" s="811"/>
      <c r="J14" s="790"/>
      <c r="K14" s="791"/>
      <c r="L14" s="792"/>
      <c r="M14" s="119"/>
      <c r="N14" s="119"/>
      <c r="O14" s="119"/>
      <c r="P14" s="119"/>
      <c r="Q14" s="119"/>
      <c r="R14" s="119"/>
      <c r="S14" s="119"/>
      <c r="T14" s="119"/>
      <c r="U14" s="796" t="s">
        <v>1155</v>
      </c>
      <c r="V14" s="796"/>
      <c r="W14" s="796"/>
      <c r="X14" s="120"/>
    </row>
    <row r="15" spans="1:24" ht="21.75" customHeight="1" thickBot="1">
      <c r="A15" s="120"/>
      <c r="B15" s="120"/>
      <c r="C15" s="121"/>
      <c r="D15" s="121"/>
      <c r="E15" s="121"/>
      <c r="F15" s="829"/>
      <c r="G15" s="829"/>
      <c r="H15" s="829"/>
      <c r="I15" s="829"/>
      <c r="J15" s="829"/>
      <c r="K15" s="119"/>
      <c r="L15" s="119"/>
      <c r="M15" s="119"/>
      <c r="N15" s="119"/>
      <c r="O15" s="119"/>
      <c r="P15" s="119"/>
      <c r="Q15" s="119"/>
      <c r="R15" s="119"/>
      <c r="S15" s="119"/>
      <c r="T15" s="119"/>
      <c r="U15" s="797"/>
      <c r="V15" s="797"/>
      <c r="W15" s="797"/>
      <c r="X15" s="120"/>
    </row>
    <row r="16" spans="1:25" s="127" customFormat="1" ht="36.75" customHeight="1" thickBot="1">
      <c r="A16" s="122" t="s">
        <v>1138</v>
      </c>
      <c r="B16" s="123" t="s">
        <v>1160</v>
      </c>
      <c r="C16" s="124" t="s">
        <v>1161</v>
      </c>
      <c r="D16" s="124" t="s">
        <v>1141</v>
      </c>
      <c r="E16" s="124" t="s">
        <v>1142</v>
      </c>
      <c r="F16" s="124" t="s">
        <v>1143</v>
      </c>
      <c r="G16" s="125" t="s">
        <v>1162</v>
      </c>
      <c r="H16" s="124" t="s">
        <v>1145</v>
      </c>
      <c r="I16" s="125" t="s">
        <v>1163</v>
      </c>
      <c r="J16" s="125" t="s">
        <v>1164</v>
      </c>
      <c r="K16" s="125" t="s">
        <v>1165</v>
      </c>
      <c r="L16" s="125" t="s">
        <v>1347</v>
      </c>
      <c r="M16" s="125" t="s">
        <v>1348</v>
      </c>
      <c r="N16" s="125" t="s">
        <v>1149</v>
      </c>
      <c r="O16" s="125" t="s">
        <v>1150</v>
      </c>
      <c r="P16" s="125" t="s">
        <v>1151</v>
      </c>
      <c r="Q16" s="125" t="s">
        <v>1152</v>
      </c>
      <c r="R16" s="448" t="s">
        <v>1153</v>
      </c>
      <c r="S16" s="94" t="s">
        <v>1166</v>
      </c>
      <c r="T16" s="214"/>
      <c r="U16" s="225" t="s">
        <v>1156</v>
      </c>
      <c r="V16" s="226" t="s">
        <v>1157</v>
      </c>
      <c r="W16" s="227" t="s">
        <v>1158</v>
      </c>
      <c r="X16" s="212"/>
      <c r="Y16" s="126"/>
    </row>
    <row r="17" spans="1:25" ht="15" customHeight="1" thickBot="1">
      <c r="A17" s="128">
        <v>1</v>
      </c>
      <c r="B17" s="128">
        <v>2</v>
      </c>
      <c r="C17" s="128">
        <v>3</v>
      </c>
      <c r="D17" s="128">
        <v>4</v>
      </c>
      <c r="E17" s="128">
        <v>5</v>
      </c>
      <c r="F17" s="128">
        <v>6</v>
      </c>
      <c r="G17" s="128">
        <v>7</v>
      </c>
      <c r="H17" s="128">
        <v>8</v>
      </c>
      <c r="I17" s="128">
        <v>9</v>
      </c>
      <c r="J17" s="128">
        <v>10</v>
      </c>
      <c r="K17" s="128">
        <v>11</v>
      </c>
      <c r="L17" s="128">
        <v>12</v>
      </c>
      <c r="M17" s="128">
        <v>13</v>
      </c>
      <c r="N17" s="128">
        <v>14</v>
      </c>
      <c r="O17" s="128">
        <v>15</v>
      </c>
      <c r="P17" s="128">
        <v>16</v>
      </c>
      <c r="Q17" s="128">
        <v>17</v>
      </c>
      <c r="R17" s="128">
        <v>18</v>
      </c>
      <c r="S17" s="120"/>
      <c r="T17" s="120"/>
      <c r="U17" s="120"/>
      <c r="V17" s="120"/>
      <c r="W17" s="120"/>
      <c r="X17" s="120"/>
      <c r="Y17" s="120"/>
    </row>
    <row r="18" spans="1:34" ht="21" customHeight="1">
      <c r="A18" s="129"/>
      <c r="B18" s="130"/>
      <c r="C18" s="698"/>
      <c r="D18" s="131"/>
      <c r="E18" s="422">
        <f>IF(D18=helpVerrametal!$A$2,helpVerrametal!$B$2,IF(D18=helpVerrametal!$A$3,helpVerrametal!$B$3,IF(D18=helpVerrametal!$A$4,helpVerrametal!$B$4,IF(D18=helpVerrametal!$A$5,helpVerrametal!$B$3,IF(D18=helpVerrametal!$A$6,helpVerrametal!$B$4,"")))))</f>
      </c>
      <c r="F18" s="132"/>
      <c r="G18" s="133"/>
      <c r="H18" s="134"/>
      <c r="I18" s="186"/>
      <c r="J18" s="133"/>
      <c r="K18" s="134"/>
      <c r="L18" s="134"/>
      <c r="M18" s="134"/>
      <c r="N18" s="134"/>
      <c r="O18" s="134"/>
      <c r="P18" s="186"/>
      <c r="Q18" s="186"/>
      <c r="R18" s="446"/>
      <c r="S18" s="223"/>
      <c r="T18" s="215"/>
      <c r="U18" s="217">
        <f>IF(AND($E18&lt;&gt;"",$K18&lt;&gt;""),CHOOSE(VLOOKUP($E18,limity!$AE$2:$AF$5,2,FALSE),VLOOKUP($K18,limity!$A$1:$AB$399,6,FALSE),VLOOKUP($K18,limity!$A$1:$AB$399,12,FALSE),VLOOKUP($K18,limity!$A$1:$AB$399,18,FALSE),VLOOKUP($K18,limity!$A$1:$AB$399,24,FALSE)),"")</f>
      </c>
      <c r="V18" s="97">
        <f>IF(AND($E18&lt;&gt;"",$K18&lt;&gt;""),CHOOSE(VLOOKUP($E18,limity!$AE$2:$AF$5,2,FALSE),VLOOKUP($K18,limity!$A$1:$AB$399,8,FALSE),VLOOKUP($K18,limity!$A$1:$AB$399,14,FALSE),VLOOKUP($K18,limity!$A$1:$AB$399,20,FALSE),VLOOKUP($K18,limity!$A$1:$AB$399,26,FALSE)),"")</f>
      </c>
      <c r="W18" s="218">
        <f>IF(AND($E18&lt;&gt;"",$K18&lt;&gt;""),CHOOSE(VLOOKUP($E18,limity!$AE$2:$AF$5,2,FALSE),VLOOKUP($K18,limity!$A$1:$AB$399,10,FALSE),VLOOKUP($K18,limity!$A$1:$AB$399,16,FALSE),VLOOKUP($K18,limity!$A$1:$AB$399,22,FALSE),VLOOKUP($K18,limity!$A$1:$AB$399,28,FALSE)),"")</f>
      </c>
      <c r="X18" s="120"/>
      <c r="Y18" s="120"/>
      <c r="AB18" s="171"/>
      <c r="AC18" s="171"/>
      <c r="AD18" s="171"/>
      <c r="AE18" s="171"/>
      <c r="AF18" s="171"/>
      <c r="AG18" s="171"/>
      <c r="AH18" s="171"/>
    </row>
    <row r="19" spans="1:34" ht="21" customHeight="1">
      <c r="A19" s="136"/>
      <c r="B19" s="137"/>
      <c r="C19" s="424"/>
      <c r="D19" s="138"/>
      <c r="E19" s="421">
        <f>IF(D19=helpVerrametal!$A$2,helpVerrametal!$B$2,IF(D19=helpVerrametal!$A$3,helpVerrametal!$B$3,IF(D19=helpVerrametal!$A$4,helpVerrametal!$B$4,IF(D19=helpVerrametal!$A$5,helpVerrametal!$B$3,IF(D19=helpVerrametal!$A$6,helpVerrametal!$B$4,"")))))</f>
      </c>
      <c r="F19" s="139"/>
      <c r="G19" s="140"/>
      <c r="H19" s="141"/>
      <c r="I19" s="141"/>
      <c r="J19" s="140"/>
      <c r="K19" s="141"/>
      <c r="L19" s="141"/>
      <c r="M19" s="141"/>
      <c r="N19" s="141"/>
      <c r="O19" s="141"/>
      <c r="P19" s="141"/>
      <c r="Q19" s="141"/>
      <c r="R19" s="419"/>
      <c r="S19" s="162"/>
      <c r="T19" s="215"/>
      <c r="U19" s="219">
        <f>IF(AND($E19&lt;&gt;"",$K19&lt;&gt;""),CHOOSE(VLOOKUP($E19,limity!$AE$2:$AF$5,2,FALSE),VLOOKUP($K19,limity!$A$1:$AB$399,6,FALSE),VLOOKUP($K19,limity!$A$1:$AB$399,12,FALSE),VLOOKUP($K19,limity!$A$1:$AB$399,18,FALSE),VLOOKUP($K19,limity!$A$1:$AB$399,24,FALSE)),"")</f>
      </c>
      <c r="V19" s="98">
        <f>IF(AND($E19&lt;&gt;"",$K19&lt;&gt;""),CHOOSE(VLOOKUP($E19,limity!$AE$2:$AF$5,2,FALSE),VLOOKUP($K19,limity!$A$1:$AB$399,8,FALSE),VLOOKUP($K19,limity!$A$1:$AB$399,14,FALSE),VLOOKUP($K19,limity!$A$1:$AB$399,20,FALSE),VLOOKUP($K19,limity!$A$1:$AB$399,26,FALSE)),"")</f>
      </c>
      <c r="W19" s="220">
        <f>IF(AND($E19&lt;&gt;"",$K19&lt;&gt;""),CHOOSE(VLOOKUP($E19,limity!$AE$2:$AF$5,2,FALSE),VLOOKUP($K19,limity!$A$1:$AB$399,10,FALSE),VLOOKUP($K19,limity!$A$1:$AB$399,16,FALSE),VLOOKUP($K19,limity!$A$1:$AB$399,22,FALSE),VLOOKUP($K19,limity!$A$1:$AB$399,28,FALSE)),"")</f>
      </c>
      <c r="X19" s="120"/>
      <c r="Y19" s="120"/>
      <c r="AB19" s="171"/>
      <c r="AC19" s="171"/>
      <c r="AD19" s="171"/>
      <c r="AE19" s="171"/>
      <c r="AF19" s="171"/>
      <c r="AG19" s="171"/>
      <c r="AH19" s="171"/>
    </row>
    <row r="20" spans="1:34" ht="21" customHeight="1">
      <c r="A20" s="136"/>
      <c r="B20" s="137"/>
      <c r="C20" s="424"/>
      <c r="D20" s="138"/>
      <c r="E20" s="421">
        <f>IF(D20=helpVerrametal!$A$2,helpVerrametal!$B$2,IF(D20=helpVerrametal!$A$3,helpVerrametal!$B$3,IF(D20=helpVerrametal!$A$4,helpVerrametal!$B$4,IF(D20=helpVerrametal!$A$5,helpVerrametal!$B$3,IF(D20=helpVerrametal!$A$6,helpVerrametal!$B$4,"")))))</f>
      </c>
      <c r="F20" s="139"/>
      <c r="G20" s="140"/>
      <c r="H20" s="141"/>
      <c r="I20" s="141"/>
      <c r="J20" s="140"/>
      <c r="K20" s="141"/>
      <c r="L20" s="141"/>
      <c r="M20" s="141"/>
      <c r="N20" s="141"/>
      <c r="O20" s="141"/>
      <c r="P20" s="141"/>
      <c r="Q20" s="141"/>
      <c r="R20" s="419"/>
      <c r="S20" s="162"/>
      <c r="T20" s="215"/>
      <c r="U20" s="219">
        <f>IF(AND($E20&lt;&gt;"",$K20&lt;&gt;""),CHOOSE(VLOOKUP($E20,limity!$AE$2:$AF$5,2,FALSE),VLOOKUP($K20,limity!$A$1:$AB$399,6,FALSE),VLOOKUP($K20,limity!$A$1:$AB$399,12,FALSE),VLOOKUP($K20,limity!$A$1:$AB$399,18,FALSE),VLOOKUP($K20,limity!$A$1:$AB$399,24,FALSE)),"")</f>
      </c>
      <c r="V20" s="98">
        <f>IF(AND($E20&lt;&gt;"",$K20&lt;&gt;""),CHOOSE(VLOOKUP($E20,limity!$AE$2:$AF$5,2,FALSE),VLOOKUP($K20,limity!$A$1:$AB$399,8,FALSE),VLOOKUP($K20,limity!$A$1:$AB$399,14,FALSE),VLOOKUP($K20,limity!$A$1:$AB$399,20,FALSE),VLOOKUP($K20,limity!$A$1:$AB$399,26,FALSE)),"")</f>
      </c>
      <c r="W20" s="220">
        <f>IF(AND($E20&lt;&gt;"",$K20&lt;&gt;""),CHOOSE(VLOOKUP($E20,limity!$AE$2:$AF$5,2,FALSE),VLOOKUP($K20,limity!$A$1:$AB$399,10,FALSE),VLOOKUP($K20,limity!$A$1:$AB$399,16,FALSE),VLOOKUP($K20,limity!$A$1:$AB$399,22,FALSE),VLOOKUP($K20,limity!$A$1:$AB$399,28,FALSE)),"")</f>
      </c>
      <c r="X20" s="120"/>
      <c r="Y20" s="120"/>
      <c r="AB20" s="171"/>
      <c r="AC20" s="171"/>
      <c r="AD20" s="171"/>
      <c r="AE20" s="171"/>
      <c r="AF20" s="171"/>
      <c r="AG20" s="171"/>
      <c r="AH20" s="171"/>
    </row>
    <row r="21" spans="1:34" ht="21" customHeight="1">
      <c r="A21" s="136"/>
      <c r="B21" s="137"/>
      <c r="C21" s="424"/>
      <c r="D21" s="138"/>
      <c r="E21" s="421">
        <f>IF(D21=helpVerrametal!$A$2,helpVerrametal!$B$2,IF(D21=helpVerrametal!$A$3,helpVerrametal!$B$3,IF(D21=helpVerrametal!$A$4,helpVerrametal!$B$4,IF(D21=helpVerrametal!$A$5,helpVerrametal!$B$3,IF(D21=helpVerrametal!$A$6,helpVerrametal!$B$4,"")))))</f>
      </c>
      <c r="F21" s="139"/>
      <c r="G21" s="140"/>
      <c r="H21" s="141"/>
      <c r="I21" s="141"/>
      <c r="J21" s="140"/>
      <c r="K21" s="141"/>
      <c r="L21" s="141"/>
      <c r="M21" s="141"/>
      <c r="N21" s="141"/>
      <c r="O21" s="141"/>
      <c r="P21" s="141"/>
      <c r="Q21" s="141"/>
      <c r="R21" s="419"/>
      <c r="S21" s="162"/>
      <c r="T21" s="215"/>
      <c r="U21" s="219">
        <f>IF(AND($E21&lt;&gt;"",$K21&lt;&gt;""),CHOOSE(VLOOKUP($E21,limity!$AE$2:$AF$5,2,FALSE),VLOOKUP($K21,limity!$A$1:$AB$399,6,FALSE),VLOOKUP($K21,limity!$A$1:$AB$399,12,FALSE),VLOOKUP($K21,limity!$A$1:$AB$399,18,FALSE),VLOOKUP($K21,limity!$A$1:$AB$399,24,FALSE)),"")</f>
      </c>
      <c r="V21" s="98">
        <f>IF(AND($E21&lt;&gt;"",$K21&lt;&gt;""),CHOOSE(VLOOKUP($E21,limity!$AE$2:$AF$5,2,FALSE),VLOOKUP($K21,limity!$A$1:$AB$399,8,FALSE),VLOOKUP($K21,limity!$A$1:$AB$399,14,FALSE),VLOOKUP($K21,limity!$A$1:$AB$399,20,FALSE),VLOOKUP($K21,limity!$A$1:$AB$399,26,FALSE)),"")</f>
      </c>
      <c r="W21" s="220">
        <f>IF(AND($E21&lt;&gt;"",$K21&lt;&gt;""),CHOOSE(VLOOKUP($E21,limity!$AE$2:$AF$5,2,FALSE),VLOOKUP($K21,limity!$A$1:$AB$399,10,FALSE),VLOOKUP($K21,limity!$A$1:$AB$399,16,FALSE),VLOOKUP($K21,limity!$A$1:$AB$399,22,FALSE),VLOOKUP($K21,limity!$A$1:$AB$399,28,FALSE)),"")</f>
      </c>
      <c r="X21" s="120"/>
      <c r="Y21" s="120"/>
      <c r="AB21" s="171"/>
      <c r="AC21" s="171"/>
      <c r="AD21" s="171"/>
      <c r="AE21" s="171"/>
      <c r="AF21" s="171"/>
      <c r="AG21" s="171"/>
      <c r="AH21" s="171"/>
    </row>
    <row r="22" spans="1:34" ht="21" customHeight="1">
      <c r="A22" s="136"/>
      <c r="B22" s="137"/>
      <c r="C22" s="424"/>
      <c r="D22" s="138"/>
      <c r="E22" s="421">
        <f>IF(D22=helpVerrametal!$A$2,helpVerrametal!$B$2,IF(D22=helpVerrametal!$A$3,helpVerrametal!$B$3,IF(D22=helpVerrametal!$A$4,helpVerrametal!$B$4,IF(D22=helpVerrametal!$A$5,helpVerrametal!$B$3,IF(D22=helpVerrametal!$A$6,helpVerrametal!$B$4,"")))))</f>
      </c>
      <c r="F22" s="139"/>
      <c r="G22" s="140"/>
      <c r="H22" s="141"/>
      <c r="I22" s="141"/>
      <c r="J22" s="140"/>
      <c r="K22" s="141"/>
      <c r="L22" s="141"/>
      <c r="M22" s="141"/>
      <c r="N22" s="141"/>
      <c r="O22" s="141"/>
      <c r="P22" s="141"/>
      <c r="Q22" s="141"/>
      <c r="R22" s="419"/>
      <c r="S22" s="162"/>
      <c r="T22" s="215"/>
      <c r="U22" s="219">
        <f>IF(AND($E22&lt;&gt;"",$K22&lt;&gt;""),CHOOSE(VLOOKUP($E22,limity!$AE$2:$AF$5,2,FALSE),VLOOKUP($K22,limity!$A$1:$AB$399,6,FALSE),VLOOKUP($K22,limity!$A$1:$AB$399,12,FALSE),VLOOKUP($K22,limity!$A$1:$AB$399,18,FALSE),VLOOKUP($K22,limity!$A$1:$AB$399,24,FALSE)),"")</f>
      </c>
      <c r="V22" s="98">
        <f>IF(AND($E22&lt;&gt;"",$K22&lt;&gt;""),CHOOSE(VLOOKUP($E22,limity!$AE$2:$AF$5,2,FALSE),VLOOKUP($K22,limity!$A$1:$AB$399,8,FALSE),VLOOKUP($K22,limity!$A$1:$AB$399,14,FALSE),VLOOKUP($K22,limity!$A$1:$AB$399,20,FALSE),VLOOKUP($K22,limity!$A$1:$AB$399,26,FALSE)),"")</f>
      </c>
      <c r="W22" s="220">
        <f>IF(AND($E22&lt;&gt;"",$K22&lt;&gt;""),CHOOSE(VLOOKUP($E22,limity!$AE$2:$AF$5,2,FALSE),VLOOKUP($K22,limity!$A$1:$AB$399,10,FALSE),VLOOKUP($K22,limity!$A$1:$AB$399,16,FALSE),VLOOKUP($K22,limity!$A$1:$AB$399,22,FALSE),VLOOKUP($K22,limity!$A$1:$AB$399,28,FALSE)),"")</f>
      </c>
      <c r="X22" s="120"/>
      <c r="Y22" s="120"/>
      <c r="AB22" s="171"/>
      <c r="AC22" s="171"/>
      <c r="AD22" s="171"/>
      <c r="AE22" s="171"/>
      <c r="AF22" s="171"/>
      <c r="AG22" s="171"/>
      <c r="AH22" s="171"/>
    </row>
    <row r="23" spans="1:34" ht="21" customHeight="1">
      <c r="A23" s="136"/>
      <c r="B23" s="137"/>
      <c r="C23" s="424"/>
      <c r="D23" s="138"/>
      <c r="E23" s="421">
        <f>IF(D23=helpVerrametal!$A$2,helpVerrametal!$B$2,IF(D23=helpVerrametal!$A$3,helpVerrametal!$B$3,IF(D23=helpVerrametal!$A$4,helpVerrametal!$B$4,IF(D23=helpVerrametal!$A$5,helpVerrametal!$B$3,IF(D23=helpVerrametal!$A$6,helpVerrametal!$B$4,"")))))</f>
      </c>
      <c r="F23" s="139"/>
      <c r="G23" s="140"/>
      <c r="H23" s="141"/>
      <c r="I23" s="141"/>
      <c r="J23" s="140"/>
      <c r="K23" s="141"/>
      <c r="L23" s="141"/>
      <c r="M23" s="141"/>
      <c r="N23" s="141"/>
      <c r="O23" s="141"/>
      <c r="P23" s="141"/>
      <c r="Q23" s="141"/>
      <c r="R23" s="419"/>
      <c r="S23" s="162"/>
      <c r="T23" s="215"/>
      <c r="U23" s="219">
        <f>IF(AND($E23&lt;&gt;"",$K23&lt;&gt;""),CHOOSE(VLOOKUP($E23,limity!$AE$2:$AF$5,2,FALSE),VLOOKUP($K23,limity!$A$1:$AB$399,6,FALSE),VLOOKUP($K23,limity!$A$1:$AB$399,12,FALSE),VLOOKUP($K23,limity!$A$1:$AB$399,18,FALSE),VLOOKUP($K23,limity!$A$1:$AB$399,24,FALSE)),"")</f>
      </c>
      <c r="V23" s="98">
        <f>IF(AND($E23&lt;&gt;"",$K23&lt;&gt;""),CHOOSE(VLOOKUP($E23,limity!$AE$2:$AF$5,2,FALSE),VLOOKUP($K23,limity!$A$1:$AB$399,8,FALSE),VLOOKUP($K23,limity!$A$1:$AB$399,14,FALSE),VLOOKUP($K23,limity!$A$1:$AB$399,20,FALSE),VLOOKUP($K23,limity!$A$1:$AB$399,26,FALSE)),"")</f>
      </c>
      <c r="W23" s="220">
        <f>IF(AND($E23&lt;&gt;"",$K23&lt;&gt;""),CHOOSE(VLOOKUP($E23,limity!$AE$2:$AF$5,2,FALSE),VLOOKUP($K23,limity!$A$1:$AB$399,10,FALSE),VLOOKUP($K23,limity!$A$1:$AB$399,16,FALSE),VLOOKUP($K23,limity!$A$1:$AB$399,22,FALSE),VLOOKUP($K23,limity!$A$1:$AB$399,28,FALSE)),"")</f>
      </c>
      <c r="X23" s="120"/>
      <c r="Y23" s="120"/>
      <c r="AB23" s="171"/>
      <c r="AC23" s="171"/>
      <c r="AD23" s="171"/>
      <c r="AE23" s="171"/>
      <c r="AF23" s="171"/>
      <c r="AG23" s="171"/>
      <c r="AH23" s="171"/>
    </row>
    <row r="24" spans="1:34" ht="21" customHeight="1">
      <c r="A24" s="136"/>
      <c r="B24" s="137"/>
      <c r="C24" s="424"/>
      <c r="D24" s="138"/>
      <c r="E24" s="421">
        <f>IF(D24=helpVerrametal!$A$2,helpVerrametal!$B$2,IF(D24=helpVerrametal!$A$3,helpVerrametal!$B$3,IF(D24=helpVerrametal!$A$4,helpVerrametal!$B$4,IF(D24=helpVerrametal!$A$5,helpVerrametal!$B$3,IF(D24=helpVerrametal!$A$6,helpVerrametal!$B$4,"")))))</f>
      </c>
      <c r="F24" s="139"/>
      <c r="G24" s="140"/>
      <c r="H24" s="141"/>
      <c r="I24" s="141"/>
      <c r="J24" s="140"/>
      <c r="K24" s="141"/>
      <c r="L24" s="141"/>
      <c r="M24" s="141"/>
      <c r="N24" s="141"/>
      <c r="O24" s="141"/>
      <c r="P24" s="141"/>
      <c r="Q24" s="141"/>
      <c r="R24" s="419"/>
      <c r="S24" s="162"/>
      <c r="T24" s="215"/>
      <c r="U24" s="219">
        <f>IF(AND($E24&lt;&gt;"",$K24&lt;&gt;""),CHOOSE(VLOOKUP($E24,limity!$AE$2:$AF$5,2,FALSE),VLOOKUP($K24,limity!$A$1:$AB$399,6,FALSE),VLOOKUP($K24,limity!$A$1:$AB$399,12,FALSE),VLOOKUP($K24,limity!$A$1:$AB$399,18,FALSE),VLOOKUP($K24,limity!$A$1:$AB$399,24,FALSE)),"")</f>
      </c>
      <c r="V24" s="98">
        <f>IF(AND($E24&lt;&gt;"",$K24&lt;&gt;""),CHOOSE(VLOOKUP($E24,limity!$AE$2:$AF$5,2,FALSE),VLOOKUP($K24,limity!$A$1:$AB$399,8,FALSE),VLOOKUP($K24,limity!$A$1:$AB$399,14,FALSE),VLOOKUP($K24,limity!$A$1:$AB$399,20,FALSE),VLOOKUP($K24,limity!$A$1:$AB$399,26,FALSE)),"")</f>
      </c>
      <c r="W24" s="220">
        <f>IF(AND($E24&lt;&gt;"",$K24&lt;&gt;""),CHOOSE(VLOOKUP($E24,limity!$AE$2:$AF$5,2,FALSE),VLOOKUP($K24,limity!$A$1:$AB$399,10,FALSE),VLOOKUP($K24,limity!$A$1:$AB$399,16,FALSE),VLOOKUP($K24,limity!$A$1:$AB$399,22,FALSE),VLOOKUP($K24,limity!$A$1:$AB$399,28,FALSE)),"")</f>
      </c>
      <c r="X24" s="120"/>
      <c r="Y24" s="120"/>
      <c r="AB24" s="171"/>
      <c r="AC24" s="171"/>
      <c r="AD24" s="171"/>
      <c r="AE24" s="171"/>
      <c r="AF24" s="171"/>
      <c r="AG24" s="171"/>
      <c r="AH24" s="171"/>
    </row>
    <row r="25" spans="1:34" ht="21" customHeight="1">
      <c r="A25" s="136"/>
      <c r="B25" s="137"/>
      <c r="C25" s="424"/>
      <c r="D25" s="138"/>
      <c r="E25" s="421">
        <f>IF(D25=helpVerrametal!$A$2,helpVerrametal!$B$2,IF(D25=helpVerrametal!$A$3,helpVerrametal!$B$3,IF(D25=helpVerrametal!$A$4,helpVerrametal!$B$4,IF(D25=helpVerrametal!$A$5,helpVerrametal!$B$3,IF(D25=helpVerrametal!$A$6,helpVerrametal!$B$4,"")))))</f>
      </c>
      <c r="F25" s="139"/>
      <c r="G25" s="140"/>
      <c r="H25" s="141"/>
      <c r="I25" s="141"/>
      <c r="J25" s="140"/>
      <c r="K25" s="141"/>
      <c r="L25" s="141"/>
      <c r="M25" s="141"/>
      <c r="N25" s="141"/>
      <c r="O25" s="141"/>
      <c r="P25" s="141"/>
      <c r="Q25" s="141"/>
      <c r="R25" s="419"/>
      <c r="S25" s="162"/>
      <c r="T25" s="215"/>
      <c r="U25" s="219">
        <f>IF(AND($E25&lt;&gt;"",$K25&lt;&gt;""),CHOOSE(VLOOKUP($E25,limity!$AE$2:$AF$5,2,FALSE),VLOOKUP($K25,limity!$A$1:$AB$399,6,FALSE),VLOOKUP($K25,limity!$A$1:$AB$399,12,FALSE),VLOOKUP($K25,limity!$A$1:$AB$399,18,FALSE),VLOOKUP($K25,limity!$A$1:$AB$399,24,FALSE)),"")</f>
      </c>
      <c r="V25" s="98">
        <f>IF(AND($E25&lt;&gt;"",$K25&lt;&gt;""),CHOOSE(VLOOKUP($E25,limity!$AE$2:$AF$5,2,FALSE),VLOOKUP($K25,limity!$A$1:$AB$399,8,FALSE),VLOOKUP($K25,limity!$A$1:$AB$399,14,FALSE),VLOOKUP($K25,limity!$A$1:$AB$399,20,FALSE),VLOOKUP($K25,limity!$A$1:$AB$399,26,FALSE)),"")</f>
      </c>
      <c r="W25" s="220">
        <f>IF(AND($E25&lt;&gt;"",$K25&lt;&gt;""),CHOOSE(VLOOKUP($E25,limity!$AE$2:$AF$5,2,FALSE),VLOOKUP($K25,limity!$A$1:$AB$399,10,FALSE),VLOOKUP($K25,limity!$A$1:$AB$399,16,FALSE),VLOOKUP($K25,limity!$A$1:$AB$399,22,FALSE),VLOOKUP($K25,limity!$A$1:$AB$399,28,FALSE)),"")</f>
      </c>
      <c r="X25" s="120"/>
      <c r="Y25" s="120"/>
      <c r="AB25" s="171"/>
      <c r="AC25" s="171"/>
      <c r="AD25" s="171"/>
      <c r="AE25" s="171"/>
      <c r="AF25" s="171"/>
      <c r="AG25" s="171"/>
      <c r="AH25" s="171"/>
    </row>
    <row r="26" spans="1:34" ht="21" customHeight="1">
      <c r="A26" s="136"/>
      <c r="B26" s="137"/>
      <c r="C26" s="424"/>
      <c r="D26" s="138"/>
      <c r="E26" s="421">
        <f>IF(D26=helpVerrametal!$A$2,helpVerrametal!$B$2,IF(D26=helpVerrametal!$A$3,helpVerrametal!$B$3,IF(D26=helpVerrametal!$A$4,helpVerrametal!$B$4,IF(D26=helpVerrametal!$A$5,helpVerrametal!$B$3,IF(D26=helpVerrametal!$A$6,helpVerrametal!$B$4,"")))))</f>
      </c>
      <c r="F26" s="139"/>
      <c r="G26" s="140"/>
      <c r="H26" s="141"/>
      <c r="I26" s="141"/>
      <c r="J26" s="140"/>
      <c r="K26" s="141"/>
      <c r="L26" s="141"/>
      <c r="M26" s="141"/>
      <c r="N26" s="141"/>
      <c r="O26" s="141"/>
      <c r="P26" s="141"/>
      <c r="Q26" s="141"/>
      <c r="R26" s="419"/>
      <c r="S26" s="162"/>
      <c r="T26" s="215"/>
      <c r="U26" s="219">
        <f>IF(AND($E26&lt;&gt;"",$K26&lt;&gt;""),CHOOSE(VLOOKUP($E26,limity!$AE$2:$AF$5,2,FALSE),VLOOKUP($K26,limity!$A$1:$AB$399,6,FALSE),VLOOKUP($K26,limity!$A$1:$AB$399,12,FALSE),VLOOKUP($K26,limity!$A$1:$AB$399,18,FALSE),VLOOKUP($K26,limity!$A$1:$AB$399,24,FALSE)),"")</f>
      </c>
      <c r="V26" s="98">
        <f>IF(AND($E26&lt;&gt;"",$K26&lt;&gt;""),CHOOSE(VLOOKUP($E26,limity!$AE$2:$AF$5,2,FALSE),VLOOKUP($K26,limity!$A$1:$AB$399,8,FALSE),VLOOKUP($K26,limity!$A$1:$AB$399,14,FALSE),VLOOKUP($K26,limity!$A$1:$AB$399,20,FALSE),VLOOKUP($K26,limity!$A$1:$AB$399,26,FALSE)),"")</f>
      </c>
      <c r="W26" s="220">
        <f>IF(AND($E26&lt;&gt;"",$K26&lt;&gt;""),CHOOSE(VLOOKUP($E26,limity!$AE$2:$AF$5,2,FALSE),VLOOKUP($K26,limity!$A$1:$AB$399,10,FALSE),VLOOKUP($K26,limity!$A$1:$AB$399,16,FALSE),VLOOKUP($K26,limity!$A$1:$AB$399,22,FALSE),VLOOKUP($K26,limity!$A$1:$AB$399,28,FALSE)),"")</f>
      </c>
      <c r="X26" s="120"/>
      <c r="Y26" s="120"/>
      <c r="AB26" s="171"/>
      <c r="AC26" s="171"/>
      <c r="AD26" s="171"/>
      <c r="AE26" s="171"/>
      <c r="AF26" s="171"/>
      <c r="AG26" s="171"/>
      <c r="AH26" s="171"/>
    </row>
    <row r="27" spans="1:34" ht="21" customHeight="1">
      <c r="A27" s="136"/>
      <c r="B27" s="137"/>
      <c r="C27" s="424"/>
      <c r="D27" s="138"/>
      <c r="E27" s="421">
        <f>IF(D27=helpVerrametal!$A$2,helpVerrametal!$B$2,IF(D27=helpVerrametal!$A$3,helpVerrametal!$B$3,IF(D27=helpVerrametal!$A$4,helpVerrametal!$B$4,IF(D27=helpVerrametal!$A$5,helpVerrametal!$B$3,IF(D27=helpVerrametal!$A$6,helpVerrametal!$B$4,"")))))</f>
      </c>
      <c r="F27" s="139"/>
      <c r="G27" s="140"/>
      <c r="H27" s="141"/>
      <c r="I27" s="141"/>
      <c r="J27" s="140"/>
      <c r="K27" s="141"/>
      <c r="L27" s="141"/>
      <c r="M27" s="141"/>
      <c r="N27" s="141"/>
      <c r="O27" s="141"/>
      <c r="P27" s="141"/>
      <c r="Q27" s="141"/>
      <c r="R27" s="419"/>
      <c r="S27" s="162"/>
      <c r="T27" s="215"/>
      <c r="U27" s="219">
        <f>IF(AND($E27&lt;&gt;"",$K27&lt;&gt;""),CHOOSE(VLOOKUP($E27,limity!$AE$2:$AF$5,2,FALSE),VLOOKUP($K27,limity!$A$1:$AB$399,6,FALSE),VLOOKUP($K27,limity!$A$1:$AB$399,12,FALSE),VLOOKUP($K27,limity!$A$1:$AB$399,18,FALSE),VLOOKUP($K27,limity!$A$1:$AB$399,24,FALSE)),"")</f>
      </c>
      <c r="V27" s="98">
        <f>IF(AND($E27&lt;&gt;"",$K27&lt;&gt;""),CHOOSE(VLOOKUP($E27,limity!$AE$2:$AF$5,2,FALSE),VLOOKUP($K27,limity!$A$1:$AB$399,8,FALSE),VLOOKUP($K27,limity!$A$1:$AB$399,14,FALSE),VLOOKUP($K27,limity!$A$1:$AB$399,20,FALSE),VLOOKUP($K27,limity!$A$1:$AB$399,26,FALSE)),"")</f>
      </c>
      <c r="W27" s="220">
        <f>IF(AND($E27&lt;&gt;"",$K27&lt;&gt;""),CHOOSE(VLOOKUP($E27,limity!$AE$2:$AF$5,2,FALSE),VLOOKUP($K27,limity!$A$1:$AB$399,10,FALSE),VLOOKUP($K27,limity!$A$1:$AB$399,16,FALSE),VLOOKUP($K27,limity!$A$1:$AB$399,22,FALSE),VLOOKUP($K27,limity!$A$1:$AB$399,28,FALSE)),"")</f>
      </c>
      <c r="X27" s="120"/>
      <c r="Y27" s="120"/>
      <c r="AB27" s="171"/>
      <c r="AC27" s="171"/>
      <c r="AD27" s="171"/>
      <c r="AE27" s="171"/>
      <c r="AF27" s="171"/>
      <c r="AG27" s="171"/>
      <c r="AH27" s="171"/>
    </row>
    <row r="28" spans="1:34" ht="21" customHeight="1" thickBot="1">
      <c r="A28" s="143"/>
      <c r="B28" s="144"/>
      <c r="C28" s="424"/>
      <c r="D28" s="145"/>
      <c r="E28" s="421">
        <f>IF(D28=helpVerrametal!$A$2,helpVerrametal!$B$2,IF(D28=helpVerrametal!$A$3,helpVerrametal!$B$3,IF(D28=helpVerrametal!$A$4,helpVerrametal!$B$4,IF(D28=helpVerrametal!$A$5,helpVerrametal!$B$3,IF(D28=helpVerrametal!$A$6,helpVerrametal!$B$4,"")))))</f>
      </c>
      <c r="F28" s="146"/>
      <c r="G28" s="147"/>
      <c r="H28" s="148"/>
      <c r="I28" s="191"/>
      <c r="J28" s="147"/>
      <c r="K28" s="148"/>
      <c r="L28" s="148"/>
      <c r="M28" s="148"/>
      <c r="N28" s="148"/>
      <c r="O28" s="148"/>
      <c r="P28" s="191"/>
      <c r="Q28" s="191"/>
      <c r="R28" s="447"/>
      <c r="S28" s="224"/>
      <c r="T28" s="215"/>
      <c r="U28" s="221">
        <f>IF(AND($E28&lt;&gt;"",$K28&lt;&gt;""),CHOOSE(VLOOKUP($E28,limity!$AE$2:$AF$5,2,FALSE),VLOOKUP($K28,limity!$A$1:$AB$399,6,FALSE),VLOOKUP($K28,limity!$A$1:$AB$399,12,FALSE),VLOOKUP($K28,limity!$A$1:$AB$399,18,FALSE),VLOOKUP($K28,limity!$A$1:$AB$399,24,FALSE)),"")</f>
      </c>
      <c r="V28" s="163">
        <f>IF(AND($E28&lt;&gt;"",$K28&lt;&gt;""),CHOOSE(VLOOKUP($E28,limity!$AE$2:$AF$5,2,FALSE),VLOOKUP($K28,limity!$A$1:$AB$399,8,FALSE),VLOOKUP($K28,limity!$A$1:$AB$399,14,FALSE),VLOOKUP($K28,limity!$A$1:$AB$399,20,FALSE),VLOOKUP($K28,limity!$A$1:$AB$399,26,FALSE)),"")</f>
      </c>
      <c r="W28" s="222">
        <f>IF(AND($E28&lt;&gt;"",$K28&lt;&gt;""),CHOOSE(VLOOKUP($E28,limity!$AE$2:$AF$5,2,FALSE),VLOOKUP($K28,limity!$A$1:$AB$399,10,FALSE),VLOOKUP($K28,limity!$A$1:$AB$399,16,FALSE),VLOOKUP($K28,limity!$A$1:$AB$399,22,FALSE),VLOOKUP($K28,limity!$A$1:$AB$399,28,FALSE)),"")</f>
      </c>
      <c r="X28" s="120"/>
      <c r="Y28" s="120"/>
      <c r="AB28" s="171"/>
      <c r="AC28" s="171"/>
      <c r="AD28" s="171"/>
      <c r="AE28" s="171"/>
      <c r="AF28" s="171"/>
      <c r="AG28" s="171"/>
      <c r="AH28" s="171"/>
    </row>
    <row r="29" spans="1:24" ht="15" customHeight="1">
      <c r="A29" s="759" t="s">
        <v>1166</v>
      </c>
      <c r="B29" s="760"/>
      <c r="C29" s="760"/>
      <c r="D29" s="760"/>
      <c r="E29" s="760"/>
      <c r="F29" s="760"/>
      <c r="G29" s="760"/>
      <c r="H29" s="760"/>
      <c r="I29" s="760"/>
      <c r="J29" s="760"/>
      <c r="K29" s="760"/>
      <c r="L29" s="760"/>
      <c r="M29" s="760"/>
      <c r="N29" s="760"/>
      <c r="O29" s="760"/>
      <c r="P29" s="760"/>
      <c r="Q29" s="760"/>
      <c r="R29" s="760"/>
      <c r="S29" s="761"/>
      <c r="T29" s="216"/>
      <c r="U29" s="213"/>
      <c r="V29" s="213"/>
      <c r="W29" s="213"/>
      <c r="X29" s="213"/>
    </row>
    <row r="30" spans="1:24" ht="15" customHeight="1">
      <c r="A30" s="751"/>
      <c r="B30" s="752"/>
      <c r="C30" s="752"/>
      <c r="D30" s="752"/>
      <c r="E30" s="752"/>
      <c r="F30" s="752"/>
      <c r="G30" s="752"/>
      <c r="H30" s="752"/>
      <c r="I30" s="752"/>
      <c r="J30" s="752"/>
      <c r="K30" s="752"/>
      <c r="L30" s="752"/>
      <c r="M30" s="752"/>
      <c r="N30" s="752"/>
      <c r="O30" s="752"/>
      <c r="P30" s="752"/>
      <c r="Q30" s="752"/>
      <c r="R30" s="752"/>
      <c r="S30" s="753"/>
      <c r="T30" s="165"/>
      <c r="U30" s="150"/>
      <c r="V30" s="150"/>
      <c r="W30" s="150"/>
      <c r="X30" s="150"/>
    </row>
    <row r="31" spans="1:24" ht="15" customHeight="1" thickBot="1">
      <c r="A31" s="754"/>
      <c r="B31" s="755"/>
      <c r="C31" s="755"/>
      <c r="D31" s="755"/>
      <c r="E31" s="755"/>
      <c r="F31" s="755"/>
      <c r="G31" s="755"/>
      <c r="H31" s="755"/>
      <c r="I31" s="755"/>
      <c r="J31" s="755"/>
      <c r="K31" s="755"/>
      <c r="L31" s="755"/>
      <c r="M31" s="755"/>
      <c r="N31" s="755"/>
      <c r="O31" s="755"/>
      <c r="P31" s="755"/>
      <c r="Q31" s="755"/>
      <c r="R31" s="755"/>
      <c r="S31" s="756"/>
      <c r="T31" s="165"/>
      <c r="U31" s="150"/>
      <c r="V31" s="150"/>
      <c r="W31" s="150"/>
      <c r="X31" s="150"/>
    </row>
    <row r="32" spans="1:24" ht="21" customHeight="1">
      <c r="A32" s="150"/>
      <c r="B32" s="150"/>
      <c r="C32" s="151"/>
      <c r="D32" s="151"/>
      <c r="E32" s="151"/>
      <c r="F32" s="152"/>
      <c r="G32" s="152"/>
      <c r="H32" s="152"/>
      <c r="I32" s="152"/>
      <c r="J32" s="152"/>
      <c r="K32" s="152"/>
      <c r="L32" s="152"/>
      <c r="M32" s="152"/>
      <c r="N32" s="152"/>
      <c r="O32" s="152"/>
      <c r="P32" s="152"/>
      <c r="Q32" s="152"/>
      <c r="R32" s="152"/>
      <c r="S32" s="120"/>
      <c r="T32" s="152"/>
      <c r="V32" s="120"/>
      <c r="W32" s="120"/>
      <c r="X32" s="120"/>
    </row>
    <row r="33" spans="1:24" ht="13.5" customHeight="1">
      <c r="A33" s="153" t="s">
        <v>1178</v>
      </c>
      <c r="B33" s="150"/>
      <c r="C33" s="151"/>
      <c r="D33" s="151"/>
      <c r="E33" s="151"/>
      <c r="F33" s="152"/>
      <c r="G33" s="152"/>
      <c r="H33" s="152"/>
      <c r="I33" s="152"/>
      <c r="J33" s="152"/>
      <c r="K33" s="119"/>
      <c r="L33" s="119"/>
      <c r="M33" s="119"/>
      <c r="N33" s="119"/>
      <c r="O33" s="119"/>
      <c r="P33" s="119"/>
      <c r="Q33" s="119"/>
      <c r="R33" s="119"/>
      <c r="S33" s="120"/>
      <c r="T33" s="152"/>
      <c r="V33" s="120"/>
      <c r="W33" s="120"/>
      <c r="X33" s="120"/>
    </row>
    <row r="34" spans="1:24" ht="13.5" customHeight="1">
      <c r="A34" s="154" t="s">
        <v>1168</v>
      </c>
      <c r="B34" s="150"/>
      <c r="C34" s="151"/>
      <c r="D34" s="151"/>
      <c r="E34" s="151"/>
      <c r="F34" s="152"/>
      <c r="G34" s="152"/>
      <c r="H34" s="152"/>
      <c r="I34" s="152"/>
      <c r="J34" s="152"/>
      <c r="K34" s="152"/>
      <c r="L34" s="152"/>
      <c r="M34" s="152"/>
      <c r="N34" s="152"/>
      <c r="O34" s="152"/>
      <c r="P34" s="152"/>
      <c r="Q34" s="152"/>
      <c r="R34" s="152"/>
      <c r="S34" s="152"/>
      <c r="T34" s="152"/>
      <c r="V34" s="120"/>
      <c r="W34" s="120"/>
      <c r="X34" s="120"/>
    </row>
    <row r="35" spans="1:24" ht="13.5" customHeight="1">
      <c r="A35" s="154" t="s">
        <v>1169</v>
      </c>
      <c r="B35" s="150"/>
      <c r="C35" s="151"/>
      <c r="D35" s="151"/>
      <c r="E35" s="151"/>
      <c r="F35" s="152"/>
      <c r="G35" s="152"/>
      <c r="H35" s="152"/>
      <c r="I35" s="152"/>
      <c r="J35" s="152"/>
      <c r="K35" s="152"/>
      <c r="L35" s="152"/>
      <c r="M35" s="152"/>
      <c r="N35" s="152"/>
      <c r="O35" s="152"/>
      <c r="P35" s="152"/>
      <c r="Q35" s="152"/>
      <c r="R35" s="152"/>
      <c r="S35" s="152"/>
      <c r="T35" s="152"/>
      <c r="V35" s="120"/>
      <c r="W35" s="120"/>
      <c r="X35" s="120"/>
    </row>
    <row r="36" spans="1:24" ht="13.5" customHeight="1">
      <c r="A36" s="154" t="s">
        <v>1170</v>
      </c>
      <c r="B36" s="150"/>
      <c r="C36" s="151"/>
      <c r="D36" s="151"/>
      <c r="E36" s="151"/>
      <c r="F36" s="152"/>
      <c r="G36" s="152"/>
      <c r="H36" s="152"/>
      <c r="I36" s="152"/>
      <c r="J36" s="152"/>
      <c r="K36" s="152"/>
      <c r="L36" s="152"/>
      <c r="M36" s="152"/>
      <c r="N36" s="152"/>
      <c r="O36" s="152"/>
      <c r="P36" s="152"/>
      <c r="Q36" s="152"/>
      <c r="R36" s="152"/>
      <c r="S36" s="152"/>
      <c r="T36" s="152"/>
      <c r="V36" s="120"/>
      <c r="W36" s="120"/>
      <c r="X36" s="120"/>
    </row>
    <row r="37" spans="1:24" ht="13.5" customHeight="1">
      <c r="A37" s="154" t="s">
        <v>1171</v>
      </c>
      <c r="B37" s="150"/>
      <c r="C37" s="151"/>
      <c r="D37" s="151"/>
      <c r="E37" s="151"/>
      <c r="F37" s="152"/>
      <c r="G37" s="152"/>
      <c r="H37" s="152"/>
      <c r="I37" s="152"/>
      <c r="J37" s="152"/>
      <c r="K37" s="152"/>
      <c r="L37" s="152"/>
      <c r="M37" s="152"/>
      <c r="N37" s="152"/>
      <c r="O37" s="152"/>
      <c r="P37" s="152"/>
      <c r="Q37" s="152"/>
      <c r="R37" s="152"/>
      <c r="S37" s="152"/>
      <c r="T37" s="152"/>
      <c r="V37" s="120"/>
      <c r="W37" s="120"/>
      <c r="X37" s="120"/>
    </row>
    <row r="38" spans="1:24" ht="13.5" customHeight="1">
      <c r="A38" s="154" t="s">
        <v>1172</v>
      </c>
      <c r="B38" s="150"/>
      <c r="C38" s="151"/>
      <c r="D38" s="151"/>
      <c r="E38" s="151"/>
      <c r="F38" s="152"/>
      <c r="G38" s="152"/>
      <c r="H38" s="152"/>
      <c r="I38" s="152"/>
      <c r="J38" s="152"/>
      <c r="K38" s="152"/>
      <c r="L38" s="152"/>
      <c r="M38" s="152"/>
      <c r="N38" s="152"/>
      <c r="O38" s="152"/>
      <c r="P38" s="152"/>
      <c r="Q38" s="152"/>
      <c r="R38" s="152"/>
      <c r="S38" s="152"/>
      <c r="T38" s="152"/>
      <c r="V38" s="120"/>
      <c r="W38" s="120"/>
      <c r="X38" s="120"/>
    </row>
    <row r="39" spans="1:24" ht="13.5" customHeight="1">
      <c r="A39" s="154" t="s">
        <v>1173</v>
      </c>
      <c r="B39" s="150"/>
      <c r="C39" s="151"/>
      <c r="D39" s="151"/>
      <c r="E39" s="151"/>
      <c r="F39" s="152"/>
      <c r="G39" s="152"/>
      <c r="H39" s="152"/>
      <c r="I39" s="152"/>
      <c r="J39" s="152"/>
      <c r="K39" s="152"/>
      <c r="L39" s="152"/>
      <c r="M39" s="152"/>
      <c r="N39" s="152"/>
      <c r="O39" s="152"/>
      <c r="P39" s="152"/>
      <c r="Q39" s="152"/>
      <c r="R39" s="152"/>
      <c r="S39" s="152"/>
      <c r="T39" s="152"/>
      <c r="V39" s="120"/>
      <c r="W39" s="120"/>
      <c r="X39" s="120"/>
    </row>
    <row r="40" spans="1:24" ht="13.5" customHeight="1">
      <c r="A40" s="256" t="s">
        <v>1174</v>
      </c>
      <c r="B40" s="150"/>
      <c r="C40" s="151"/>
      <c r="D40" s="151"/>
      <c r="E40" s="151"/>
      <c r="F40" s="152"/>
      <c r="G40" s="152"/>
      <c r="H40" s="152"/>
      <c r="I40" s="152"/>
      <c r="J40" s="152"/>
      <c r="K40" s="152"/>
      <c r="L40" s="152"/>
      <c r="M40" s="152"/>
      <c r="N40" s="152"/>
      <c r="O40" s="152"/>
      <c r="P40" s="152"/>
      <c r="Q40" s="152"/>
      <c r="R40" s="152"/>
      <c r="S40" s="152"/>
      <c r="T40" s="152"/>
      <c r="V40" s="120"/>
      <c r="W40" s="120"/>
      <c r="X40" s="120"/>
    </row>
    <row r="41" spans="1:24" ht="13.5" customHeight="1">
      <c r="A41" s="256" t="s">
        <v>1175</v>
      </c>
      <c r="B41" s="150"/>
      <c r="C41" s="151"/>
      <c r="D41" s="151"/>
      <c r="E41" s="151"/>
      <c r="F41" s="152"/>
      <c r="G41" s="152"/>
      <c r="H41" s="152"/>
      <c r="I41" s="152"/>
      <c r="J41" s="152"/>
      <c r="K41" s="119"/>
      <c r="L41" s="119"/>
      <c r="M41" s="119"/>
      <c r="N41" s="119"/>
      <c r="O41" s="119"/>
      <c r="P41" s="119"/>
      <c r="Q41" s="119"/>
      <c r="R41" s="119"/>
      <c r="S41" s="119"/>
      <c r="T41" s="119"/>
      <c r="V41" s="120"/>
      <c r="W41" s="120"/>
      <c r="X41" s="120"/>
    </row>
    <row r="42" spans="1:24" ht="13.5" customHeight="1">
      <c r="A42" s="164" t="s">
        <v>1359</v>
      </c>
      <c r="B42" s="165"/>
      <c r="C42" s="151"/>
      <c r="D42" s="151"/>
      <c r="E42" s="151"/>
      <c r="F42" s="152"/>
      <c r="G42" s="152"/>
      <c r="H42" s="152"/>
      <c r="I42" s="152"/>
      <c r="J42" s="152"/>
      <c r="K42" s="119"/>
      <c r="L42" s="119"/>
      <c r="M42" s="119"/>
      <c r="N42" s="119"/>
      <c r="O42" s="119"/>
      <c r="P42" s="119"/>
      <c r="Q42" s="119"/>
      <c r="R42" s="119"/>
      <c r="S42" s="119"/>
      <c r="T42" s="119"/>
      <c r="V42" s="120"/>
      <c r="W42" s="120"/>
      <c r="X42" s="120"/>
    </row>
    <row r="43" spans="1:24" s="101" customFormat="1" ht="13.5" customHeight="1">
      <c r="A43" s="154" t="s">
        <v>1176</v>
      </c>
      <c r="B43" s="150"/>
      <c r="C43" s="151"/>
      <c r="D43" s="151"/>
      <c r="E43" s="151"/>
      <c r="F43" s="152"/>
      <c r="G43" s="152"/>
      <c r="H43" s="152"/>
      <c r="I43" s="152"/>
      <c r="J43" s="152"/>
      <c r="K43" s="155"/>
      <c r="L43" s="155"/>
      <c r="M43" s="155"/>
      <c r="N43" s="155"/>
      <c r="O43" s="155"/>
      <c r="P43" s="155"/>
      <c r="Q43" s="155"/>
      <c r="R43" s="155"/>
      <c r="S43" s="155"/>
      <c r="T43" s="155"/>
      <c r="U43" s="101" t="s">
        <v>606</v>
      </c>
      <c r="V43" s="120"/>
      <c r="W43" s="120"/>
      <c r="X43" s="120"/>
    </row>
    <row r="44" spans="1:24" s="101" customFormat="1" ht="13.5" customHeight="1">
      <c r="A44" s="164" t="s">
        <v>1177</v>
      </c>
      <c r="B44" s="165"/>
      <c r="C44" s="151"/>
      <c r="D44" s="151"/>
      <c r="E44" s="151"/>
      <c r="F44" s="152"/>
      <c r="G44" s="152"/>
      <c r="H44" s="152"/>
      <c r="I44" s="152"/>
      <c r="J44" s="152"/>
      <c r="K44" s="155"/>
      <c r="L44" s="155"/>
      <c r="M44" s="155"/>
      <c r="N44" s="155"/>
      <c r="O44" s="155"/>
      <c r="P44" s="155"/>
      <c r="Q44" s="155"/>
      <c r="R44" s="155"/>
      <c r="S44" s="155"/>
      <c r="T44" s="155"/>
      <c r="V44" s="120"/>
      <c r="W44" s="120"/>
      <c r="X44" s="120"/>
    </row>
    <row r="45" spans="1:24" s="101" customFormat="1" ht="13.5" customHeight="1">
      <c r="A45" s="164"/>
      <c r="B45" s="169"/>
      <c r="C45" s="151"/>
      <c r="D45" s="151"/>
      <c r="E45" s="151"/>
      <c r="F45" s="152"/>
      <c r="G45" s="152"/>
      <c r="H45" s="152"/>
      <c r="I45" s="152"/>
      <c r="J45" s="152"/>
      <c r="K45" s="155"/>
      <c r="L45" s="155"/>
      <c r="M45" s="155"/>
      <c r="N45" s="155"/>
      <c r="O45" s="155"/>
      <c r="P45" s="155"/>
      <c r="Q45" s="155"/>
      <c r="R45" s="155"/>
      <c r="S45" s="155"/>
      <c r="T45" s="155"/>
      <c r="V45" s="120"/>
      <c r="W45" s="120"/>
      <c r="X45" s="120"/>
    </row>
    <row r="46" spans="1:24" s="101" customFormat="1" ht="13.5" customHeight="1">
      <c r="A46" s="164"/>
      <c r="B46" s="150"/>
      <c r="C46" s="151"/>
      <c r="D46" s="151"/>
      <c r="E46" s="151"/>
      <c r="F46" s="152"/>
      <c r="G46" s="152"/>
      <c r="H46" s="152"/>
      <c r="I46" s="152"/>
      <c r="J46" s="152"/>
      <c r="K46" s="155"/>
      <c r="L46" s="155"/>
      <c r="M46" s="155"/>
      <c r="N46" s="155"/>
      <c r="O46" s="155"/>
      <c r="P46" s="155"/>
      <c r="Q46" s="155"/>
      <c r="R46" s="155"/>
      <c r="S46" s="155"/>
      <c r="T46" s="155"/>
      <c r="V46" s="120"/>
      <c r="W46" s="120"/>
      <c r="X46" s="120"/>
    </row>
    <row r="47" spans="3:24" s="101" customFormat="1" ht="13.5" customHeight="1">
      <c r="C47" s="151"/>
      <c r="D47" s="151"/>
      <c r="E47" s="151"/>
      <c r="F47" s="152"/>
      <c r="G47" s="152"/>
      <c r="H47" s="152"/>
      <c r="I47" s="152"/>
      <c r="J47" s="152"/>
      <c r="K47" s="155"/>
      <c r="L47" s="155"/>
      <c r="M47" s="155"/>
      <c r="N47" s="155"/>
      <c r="O47" s="155"/>
      <c r="P47" s="155"/>
      <c r="Q47" s="155"/>
      <c r="R47" s="155"/>
      <c r="S47" s="155"/>
      <c r="T47" s="155"/>
      <c r="V47" s="120"/>
      <c r="W47" s="120"/>
      <c r="X47" s="120"/>
    </row>
    <row r="48" spans="3:24" s="101" customFormat="1" ht="13.5" customHeight="1">
      <c r="C48" s="151"/>
      <c r="D48" s="151"/>
      <c r="E48" s="151"/>
      <c r="F48" s="152"/>
      <c r="G48" s="152"/>
      <c r="H48" s="152"/>
      <c r="I48" s="152"/>
      <c r="J48" s="152"/>
      <c r="K48" s="155"/>
      <c r="L48" s="155"/>
      <c r="M48" s="155"/>
      <c r="N48" s="155"/>
      <c r="O48" s="155"/>
      <c r="P48" s="155"/>
      <c r="Q48" s="155"/>
      <c r="R48" s="155"/>
      <c r="S48" s="155"/>
      <c r="T48" s="155"/>
      <c r="V48" s="120"/>
      <c r="W48" s="120"/>
      <c r="X48" s="120"/>
    </row>
    <row r="49" spans="3:24" s="101" customFormat="1" ht="13.5" customHeight="1">
      <c r="C49" s="151"/>
      <c r="D49" s="151"/>
      <c r="E49" s="151"/>
      <c r="F49" s="152"/>
      <c r="G49" s="152"/>
      <c r="H49" s="152"/>
      <c r="I49" s="152"/>
      <c r="J49" s="152"/>
      <c r="K49" s="155"/>
      <c r="L49" s="155"/>
      <c r="M49" s="155"/>
      <c r="N49" s="155"/>
      <c r="O49" s="155"/>
      <c r="P49" s="155"/>
      <c r="Q49" s="155"/>
      <c r="R49" s="155"/>
      <c r="S49" s="155"/>
      <c r="T49" s="155"/>
      <c r="V49" s="120"/>
      <c r="W49" s="120"/>
      <c r="X49" s="120"/>
    </row>
    <row r="50" spans="3:24" s="101" customFormat="1" ht="13.5" customHeight="1">
      <c r="C50" s="151"/>
      <c r="D50" s="151"/>
      <c r="E50" s="151"/>
      <c r="F50" s="152"/>
      <c r="G50" s="152"/>
      <c r="H50" s="152"/>
      <c r="I50" s="152"/>
      <c r="J50" s="152"/>
      <c r="K50" s="155"/>
      <c r="L50" s="155"/>
      <c r="M50" s="155"/>
      <c r="N50" s="155"/>
      <c r="O50" s="155"/>
      <c r="P50" s="155"/>
      <c r="Q50" s="155"/>
      <c r="R50" s="155"/>
      <c r="S50" s="155"/>
      <c r="T50" s="155"/>
      <c r="V50" s="120"/>
      <c r="W50" s="120"/>
      <c r="X50" s="120"/>
    </row>
    <row r="51" spans="3:24" s="101" customFormat="1" ht="13.5" customHeight="1">
      <c r="C51" s="151"/>
      <c r="D51" s="151"/>
      <c r="E51" s="151"/>
      <c r="F51" s="152"/>
      <c r="G51" s="152"/>
      <c r="H51" s="152"/>
      <c r="I51" s="152"/>
      <c r="J51" s="152"/>
      <c r="K51" s="155"/>
      <c r="L51" s="155"/>
      <c r="M51" s="155"/>
      <c r="N51" s="155"/>
      <c r="O51" s="155"/>
      <c r="P51" s="155"/>
      <c r="Q51" s="155"/>
      <c r="R51" s="155"/>
      <c r="S51" s="155"/>
      <c r="T51" s="155"/>
      <c r="V51" s="120"/>
      <c r="W51" s="120"/>
      <c r="X51" s="120"/>
    </row>
    <row r="52" spans="3:24" s="101" customFormat="1" ht="13.5" customHeight="1">
      <c r="C52" s="151"/>
      <c r="D52" s="151"/>
      <c r="E52" s="151"/>
      <c r="F52" s="152"/>
      <c r="G52" s="152"/>
      <c r="H52" s="152"/>
      <c r="I52" s="152"/>
      <c r="J52" s="152"/>
      <c r="K52" s="155"/>
      <c r="L52" s="155"/>
      <c r="M52" s="155"/>
      <c r="N52" s="155"/>
      <c r="O52" s="155"/>
      <c r="P52" s="155"/>
      <c r="Q52" s="155"/>
      <c r="R52" s="155"/>
      <c r="S52" s="155"/>
      <c r="T52" s="155"/>
      <c r="V52" s="120"/>
      <c r="W52" s="120"/>
      <c r="X52" s="120"/>
    </row>
    <row r="53" spans="3:24" s="101" customFormat="1" ht="13.5" customHeight="1">
      <c r="C53" s="166"/>
      <c r="D53" s="166"/>
      <c r="E53" s="166"/>
      <c r="F53" s="167"/>
      <c r="G53" s="167"/>
      <c r="H53" s="167"/>
      <c r="I53" s="167"/>
      <c r="J53" s="167"/>
      <c r="K53" s="168"/>
      <c r="L53" s="155"/>
      <c r="M53" s="155"/>
      <c r="N53" s="155"/>
      <c r="O53" s="155"/>
      <c r="P53" s="155"/>
      <c r="Q53" s="155"/>
      <c r="R53" s="155"/>
      <c r="S53" s="155"/>
      <c r="T53" s="155"/>
      <c r="V53" s="120"/>
      <c r="W53" s="120"/>
      <c r="X53" s="120"/>
    </row>
    <row r="54" spans="3:24" s="169" customFormat="1" ht="13.5" customHeight="1">
      <c r="C54" s="151"/>
      <c r="D54" s="151"/>
      <c r="E54" s="151"/>
      <c r="F54" s="152"/>
      <c r="G54" s="152"/>
      <c r="H54" s="152"/>
      <c r="I54" s="152"/>
      <c r="J54" s="152"/>
      <c r="K54" s="119"/>
      <c r="L54" s="168"/>
      <c r="M54" s="168"/>
      <c r="N54" s="168"/>
      <c r="O54" s="168"/>
      <c r="P54" s="168"/>
      <c r="Q54" s="168"/>
      <c r="R54" s="168"/>
      <c r="S54" s="168"/>
      <c r="T54" s="168"/>
      <c r="V54" s="170"/>
      <c r="W54" s="170"/>
      <c r="X54" s="170"/>
    </row>
    <row r="55" spans="12:24" s="169" customFormat="1" ht="13.5" customHeight="1">
      <c r="L55" s="168"/>
      <c r="M55" s="168"/>
      <c r="N55" s="168"/>
      <c r="O55" s="168"/>
      <c r="P55" s="168"/>
      <c r="Q55" s="168"/>
      <c r="R55" s="168"/>
      <c r="S55" s="168"/>
      <c r="T55" s="168"/>
      <c r="V55" s="170"/>
      <c r="W55" s="170"/>
      <c r="X55" s="170"/>
    </row>
    <row r="56" spans="3:24" s="101" customFormat="1" ht="12.75" customHeight="1">
      <c r="C56" s="151"/>
      <c r="D56" s="151"/>
      <c r="E56" s="151"/>
      <c r="F56" s="152"/>
      <c r="G56" s="152"/>
      <c r="H56" s="152"/>
      <c r="I56" s="152"/>
      <c r="J56" s="152"/>
      <c r="K56" s="155"/>
      <c r="L56" s="155"/>
      <c r="M56" s="155"/>
      <c r="N56" s="155"/>
      <c r="O56" s="155"/>
      <c r="P56" s="155"/>
      <c r="Q56" s="155"/>
      <c r="R56" s="155"/>
      <c r="S56" s="155"/>
      <c r="T56" s="155"/>
      <c r="V56" s="120"/>
      <c r="W56" s="120"/>
      <c r="X56" s="120"/>
    </row>
    <row r="57" spans="1:26" ht="15.75" customHeight="1">
      <c r="A57" s="757"/>
      <c r="B57" s="757"/>
      <c r="C57" s="757"/>
      <c r="D57" s="157"/>
      <c r="E57" s="757"/>
      <c r="F57" s="757"/>
      <c r="G57" s="757"/>
      <c r="H57" s="757"/>
      <c r="I57" s="757"/>
      <c r="J57" s="158"/>
      <c r="K57" s="758"/>
      <c r="L57" s="758"/>
      <c r="M57" s="758"/>
      <c r="N57" s="758"/>
      <c r="O57" s="758"/>
      <c r="P57" s="758"/>
      <c r="Q57" s="758"/>
      <c r="R57" s="159"/>
      <c r="S57" s="159"/>
      <c r="T57" s="159"/>
      <c r="V57" s="160"/>
      <c r="W57" s="160"/>
      <c r="X57" s="160"/>
      <c r="Y57" s="160"/>
      <c r="Z57" s="160"/>
    </row>
    <row r="58" spans="1:17" ht="11.25" customHeight="1">
      <c r="A58" s="711" t="s">
        <v>1125</v>
      </c>
      <c r="I58" s="712"/>
      <c r="K58" s="712"/>
      <c r="L58" s="713" t="s">
        <v>1126</v>
      </c>
      <c r="N58" s="714"/>
      <c r="O58" s="715"/>
      <c r="P58" s="715"/>
      <c r="Q58" s="713" t="s">
        <v>1127</v>
      </c>
    </row>
    <row r="59" spans="1:23" ht="11.25" customHeight="1">
      <c r="A59" s="255" t="s">
        <v>1642</v>
      </c>
      <c r="C59" s="161"/>
      <c r="D59" s="161"/>
      <c r="W59" s="716"/>
    </row>
  </sheetData>
  <sheetProtection password="DB33" sheet="1"/>
  <mergeCells count="31">
    <mergeCell ref="J8:L8"/>
    <mergeCell ref="A7:B8"/>
    <mergeCell ref="C7:F8"/>
    <mergeCell ref="J7:L7"/>
    <mergeCell ref="H8:I8"/>
    <mergeCell ref="C11:F12"/>
    <mergeCell ref="A6:F6"/>
    <mergeCell ref="J10:L10"/>
    <mergeCell ref="H6:L6"/>
    <mergeCell ref="C9:F10"/>
    <mergeCell ref="H9:I11"/>
    <mergeCell ref="F15:J15"/>
    <mergeCell ref="H7:I7"/>
    <mergeCell ref="A9:B10"/>
    <mergeCell ref="J11:L11"/>
    <mergeCell ref="J9:L9"/>
    <mergeCell ref="U14:W15"/>
    <mergeCell ref="J14:L14"/>
    <mergeCell ref="C13:F14"/>
    <mergeCell ref="A13:B14"/>
    <mergeCell ref="H12:I14"/>
    <mergeCell ref="A30:S30"/>
    <mergeCell ref="A29:S29"/>
    <mergeCell ref="J13:L13"/>
    <mergeCell ref="A31:S31"/>
    <mergeCell ref="A57:C57"/>
    <mergeCell ref="J12:L12"/>
    <mergeCell ref="K57:L57"/>
    <mergeCell ref="M57:Q57"/>
    <mergeCell ref="A11:B12"/>
    <mergeCell ref="E57:I57"/>
  </mergeCells>
  <conditionalFormatting sqref="U18:U28">
    <cfRule type="expression" priority="4" dxfId="4" stopIfTrue="1">
      <formula>U18&lt;F18</formula>
    </cfRule>
  </conditionalFormatting>
  <conditionalFormatting sqref="W18:W28">
    <cfRule type="expression" priority="2" dxfId="4" stopIfTrue="1">
      <formula>W18&lt;(F18*G18/1000000)</formula>
    </cfRule>
  </conditionalFormatting>
  <conditionalFormatting sqref="V18:V28">
    <cfRule type="expression" priority="1" dxfId="4" stopIfTrue="1">
      <formula>V18&lt;G18</formula>
    </cfRule>
  </conditionalFormatting>
  <dataValidations count="14">
    <dataValidation type="list" allowBlank="1" showInputMessage="1" showErrorMessage="1" sqref="K18:K28">
      <formula1>IF($E18=25,latkyDN,IF(OR($E18=28,$E18=42),latky28_42,latky50))</formula1>
    </dataValidation>
    <dataValidation type="list" allowBlank="1" showInputMessage="1" showErrorMessage="1" sqref="P18:P28">
      <formula1>IF(OR($D18="VRME42",$D18="VRME50"),ralVRME,ralVRM)</formula1>
    </dataValidation>
    <dataValidation type="whole" operator="greaterThan" allowBlank="1" showInputMessage="1" showErrorMessage="1" error="Zadej celé číslo větší než nula!" sqref="F18:G28">
      <formula1>0</formula1>
    </dataValidation>
    <dataValidation type="list" allowBlank="1" showInputMessage="1" showErrorMessage="1" sqref="H18:H28">
      <formula1>ovladaniVerraM</formula1>
    </dataValidation>
    <dataValidation type="whole" operator="greaterThanOrEqual" allowBlank="1" showInputMessage="1" showErrorMessage="1" error="Pro řetízek zadej celé číslo větší než nula, pro motor zadej 0!" sqref="J18:J28">
      <formula1>0</formula1>
    </dataValidation>
    <dataValidation type="list" allowBlank="1" showInputMessage="1" showErrorMessage="1" sqref="R18:R28">
      <formula1>Bal1</formula1>
    </dataValidation>
    <dataValidation type="list" allowBlank="1" showInputMessage="1" showErrorMessage="1" sqref="Q18:Q28">
      <formula1>uchyceniVRM</formula1>
    </dataValidation>
    <dataValidation type="list" allowBlank="1" showInputMessage="1" showErrorMessage="1" sqref="C18:C28">
      <formula1>zkr2</formula1>
    </dataValidation>
    <dataValidation type="list" allowBlank="1" showInputMessage="1" showErrorMessage="1" sqref="D18:D28">
      <formula1>IF(C18="VRM28",VRM28,IF(C18="VRM42",VRM42,VRM50))</formula1>
    </dataValidation>
    <dataValidation type="list" allowBlank="1" showInputMessage="1" showErrorMessage="1" sqref="I18:I28">
      <formula1>IF(C18="VRM28",Ovl_28VRM,Ovl_VRM)</formula1>
    </dataValidation>
    <dataValidation type="list" allowBlank="1" showInputMessage="1" showErrorMessage="1" sqref="L18:L28">
      <formula1>Nav_VRM</formula1>
    </dataValidation>
    <dataValidation type="list" allowBlank="1" showInputMessage="1" showErrorMessage="1" sqref="M18:M28">
      <formula1>Mont_VRM</formula1>
    </dataValidation>
    <dataValidation type="list" allowBlank="1" showInputMessage="1" showErrorMessage="1" sqref="N18:N28">
      <formula1>IF(C18="VRM28",Ved_28VRM,Ved_VRM)</formula1>
    </dataValidation>
    <dataValidation type="list" allowBlank="1" showInputMessage="1" showErrorMessage="1" sqref="O18:O28">
      <formula1>IF(OR(K18="TREN 101",K18="TREN 10263",K18="TREN 10376",K18="TREN 10390",K18="TREN 10391"),DL_VRM_T,DL_VRM)</formula1>
    </dataValidation>
  </dataValidations>
  <hyperlinks>
    <hyperlink ref="W2" r:id="rId1" display="www.isotra.cz"/>
    <hyperlink ref="Q58" r:id="rId2" display="http://www.persienneisotra.fr/conditions-generales"/>
    <hyperlink ref="L58" r:id="rId3" display="http://www.persienneisotra.fr/regles-de-reclamation"/>
  </hyperlinks>
  <printOptions horizontalCentered="1" verticalCentered="1"/>
  <pageMargins left="0.2362204724409449" right="0.2362204724409449" top="0.15748031496062992" bottom="0.15748031496062992" header="0.2755905511811024" footer="0.31496062992125984"/>
  <pageSetup horizontalDpi="600" verticalDpi="600" orientation="landscape" paperSize="9" scale="60" r:id="rId4"/>
</worksheet>
</file>

<file path=xl/worksheets/sheet4.xml><?xml version="1.0" encoding="utf-8"?>
<worksheet xmlns="http://schemas.openxmlformats.org/spreadsheetml/2006/main" xmlns:r="http://schemas.openxmlformats.org/officeDocument/2006/relationships">
  <dimension ref="A1:S24"/>
  <sheetViews>
    <sheetView zoomScale="90" zoomScaleNormal="90" zoomScalePageLayoutView="0" workbookViewId="0" topLeftCell="A1">
      <selection activeCell="D9" sqref="D9"/>
    </sheetView>
  </sheetViews>
  <sheetFormatPr defaultColWidth="9.140625" defaultRowHeight="12.75"/>
  <cols>
    <col min="1" max="1" width="10.57421875" style="59" bestFit="1" customWidth="1"/>
    <col min="2" max="2" width="9.140625" style="59" customWidth="1"/>
    <col min="3" max="3" width="9.7109375" style="59" bestFit="1" customWidth="1"/>
    <col min="4" max="4" width="14.421875" style="59" customWidth="1"/>
    <col min="5" max="7" width="9.140625" style="59" customWidth="1"/>
    <col min="8" max="8" width="10.00390625" style="59" bestFit="1" customWidth="1"/>
    <col min="9" max="9" width="10.57421875" style="59" bestFit="1" customWidth="1"/>
    <col min="10" max="10" width="9.140625" style="59" customWidth="1"/>
    <col min="11" max="11" width="9.140625" style="59" bestFit="1" customWidth="1"/>
    <col min="12" max="12" width="10.7109375" style="59" bestFit="1" customWidth="1"/>
    <col min="13" max="13" width="10.421875" style="59" bestFit="1" customWidth="1"/>
    <col min="14" max="16" width="9.140625" style="59" customWidth="1"/>
    <col min="17" max="16384" width="9.140625" style="55" customWidth="1"/>
  </cols>
  <sheetData>
    <row r="1" spans="1:19" s="51" customFormat="1" ht="12.75">
      <c r="A1" s="58" t="s">
        <v>357</v>
      </c>
      <c r="B1" s="58" t="s">
        <v>227</v>
      </c>
      <c r="C1" s="58" t="s">
        <v>347</v>
      </c>
      <c r="D1" s="58" t="s">
        <v>1108</v>
      </c>
      <c r="E1" s="58" t="s">
        <v>1110</v>
      </c>
      <c r="F1" s="58" t="s">
        <v>340</v>
      </c>
      <c r="G1" s="58" t="s">
        <v>349</v>
      </c>
      <c r="H1" s="58" t="s">
        <v>1111</v>
      </c>
      <c r="I1" s="58" t="s">
        <v>1112</v>
      </c>
      <c r="J1" s="58" t="s">
        <v>341</v>
      </c>
      <c r="K1" s="58" t="s">
        <v>1115</v>
      </c>
      <c r="L1" s="58" t="s">
        <v>352</v>
      </c>
      <c r="M1" s="58" t="s">
        <v>353</v>
      </c>
      <c r="N1" s="58" t="s">
        <v>796</v>
      </c>
      <c r="O1" s="60"/>
      <c r="P1" s="60" t="s">
        <v>1073</v>
      </c>
      <c r="Q1" s="51" t="s">
        <v>640</v>
      </c>
      <c r="R1" s="51" t="s">
        <v>782</v>
      </c>
      <c r="S1" s="51" t="s">
        <v>783</v>
      </c>
    </row>
    <row r="2" spans="1:19" ht="12.75">
      <c r="A2" s="59" t="s">
        <v>640</v>
      </c>
      <c r="B2" s="59">
        <v>28</v>
      </c>
      <c r="C2" s="59" t="s">
        <v>221</v>
      </c>
      <c r="D2" s="59" t="s">
        <v>4</v>
      </c>
      <c r="E2" s="59" t="s">
        <v>219</v>
      </c>
      <c r="F2" s="59">
        <v>0</v>
      </c>
      <c r="G2" s="59">
        <v>0</v>
      </c>
      <c r="H2" s="59" t="s">
        <v>219</v>
      </c>
      <c r="I2" s="182">
        <v>0</v>
      </c>
      <c r="J2" s="59" t="s">
        <v>222</v>
      </c>
      <c r="K2" s="182" t="s">
        <v>631</v>
      </c>
      <c r="L2" s="59" t="s">
        <v>793</v>
      </c>
      <c r="M2" s="59" t="s">
        <v>226</v>
      </c>
      <c r="N2" s="449" t="s">
        <v>799</v>
      </c>
      <c r="P2" s="59" t="s">
        <v>640</v>
      </c>
      <c r="Q2" s="59" t="s">
        <v>640</v>
      </c>
      <c r="R2" s="59" t="s">
        <v>782</v>
      </c>
      <c r="S2" s="59" t="s">
        <v>783</v>
      </c>
    </row>
    <row r="3" spans="1:19" ht="12.75">
      <c r="A3" s="59" t="s">
        <v>782</v>
      </c>
      <c r="B3" s="59">
        <v>42</v>
      </c>
      <c r="C3" s="59" t="s">
        <v>223</v>
      </c>
      <c r="D3" s="59" t="s">
        <v>1072</v>
      </c>
      <c r="E3" s="59" t="s">
        <v>220</v>
      </c>
      <c r="H3" s="59" t="s">
        <v>222</v>
      </c>
      <c r="I3" s="59" t="s">
        <v>681</v>
      </c>
      <c r="K3" s="59" t="s">
        <v>635</v>
      </c>
      <c r="L3" s="59" t="s">
        <v>794</v>
      </c>
      <c r="M3" s="59" t="s">
        <v>225</v>
      </c>
      <c r="N3" s="449" t="s">
        <v>800</v>
      </c>
      <c r="P3" s="59" t="s">
        <v>782</v>
      </c>
      <c r="R3" s="59" t="s">
        <v>780</v>
      </c>
      <c r="S3" s="59" t="s">
        <v>781</v>
      </c>
    </row>
    <row r="4" spans="1:16" ht="12.75">
      <c r="A4" s="59" t="s">
        <v>783</v>
      </c>
      <c r="B4" s="59">
        <v>50</v>
      </c>
      <c r="D4" s="59" t="s">
        <v>5</v>
      </c>
      <c r="E4" s="182"/>
      <c r="I4" s="59" t="s">
        <v>630</v>
      </c>
      <c r="N4" s="449" t="s">
        <v>801</v>
      </c>
      <c r="P4" s="59" t="s">
        <v>783</v>
      </c>
    </row>
    <row r="5" spans="1:14" ht="12.75">
      <c r="A5" s="59" t="s">
        <v>780</v>
      </c>
      <c r="D5" s="59" t="s">
        <v>6</v>
      </c>
      <c r="I5" s="59" t="s">
        <v>632</v>
      </c>
      <c r="L5" s="59" t="s">
        <v>5</v>
      </c>
      <c r="M5" s="59" t="s">
        <v>225</v>
      </c>
      <c r="N5" s="449" t="s">
        <v>802</v>
      </c>
    </row>
    <row r="6" spans="1:14" ht="12.75">
      <c r="A6" s="59" t="s">
        <v>781</v>
      </c>
      <c r="D6" s="59" t="s">
        <v>1097</v>
      </c>
      <c r="L6" s="59" t="s">
        <v>793</v>
      </c>
      <c r="M6" s="59" t="s">
        <v>226</v>
      </c>
      <c r="N6" s="449" t="s">
        <v>1358</v>
      </c>
    </row>
    <row r="7" spans="4:12" ht="15">
      <c r="D7" s="59" t="s">
        <v>792</v>
      </c>
      <c r="I7" s="60" t="s">
        <v>1113</v>
      </c>
      <c r="K7" s="739" t="s">
        <v>1352</v>
      </c>
      <c r="L7" s="59" t="s">
        <v>46</v>
      </c>
    </row>
    <row r="8" spans="8:13" ht="12.75">
      <c r="H8" s="182"/>
      <c r="I8" s="182">
        <v>0</v>
      </c>
      <c r="K8" s="59" t="s">
        <v>631</v>
      </c>
      <c r="M8" s="182"/>
    </row>
    <row r="9" spans="4:13" ht="12.75">
      <c r="D9" s="60" t="s">
        <v>1109</v>
      </c>
      <c r="H9" s="182"/>
      <c r="I9" s="182"/>
      <c r="M9" s="182"/>
    </row>
    <row r="10" spans="4:13" ht="12.75">
      <c r="D10" s="59" t="s">
        <v>4</v>
      </c>
      <c r="M10" s="182"/>
    </row>
    <row r="11" ht="12.75">
      <c r="D11" s="59" t="s">
        <v>1098</v>
      </c>
    </row>
    <row r="12" ht="12.75">
      <c r="D12" s="59" t="s">
        <v>1362</v>
      </c>
    </row>
    <row r="13" ht="12.75">
      <c r="K13" s="60"/>
    </row>
    <row r="14" ht="12.75">
      <c r="J14" s="412" t="s">
        <v>1353</v>
      </c>
    </row>
    <row r="17" ht="12.75">
      <c r="J17" s="412" t="s">
        <v>860</v>
      </c>
    </row>
    <row r="21" ht="12.75">
      <c r="J21" s="412" t="s">
        <v>862</v>
      </c>
    </row>
    <row r="24" ht="12.75">
      <c r="J24" s="412" t="s">
        <v>1114</v>
      </c>
    </row>
  </sheetData>
  <sheetProtection password="DB33" sheet="1" selectLockedCells="1" selectUnlockedCells="1"/>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A51"/>
  <sheetViews>
    <sheetView showGridLines="0" view="pageBreakPreview" zoomScaleNormal="90" zoomScaleSheetLayoutView="100" zoomScalePageLayoutView="0" workbookViewId="0" topLeftCell="A4">
      <selection activeCell="D60" sqref="D60"/>
    </sheetView>
  </sheetViews>
  <sheetFormatPr defaultColWidth="9.140625" defaultRowHeight="12.75"/>
  <cols>
    <col min="1" max="1" width="10.140625" style="118" customWidth="1"/>
    <col min="2" max="2" width="9.421875" style="118" customWidth="1"/>
    <col min="3" max="9" width="10.140625" style="118" customWidth="1"/>
    <col min="10" max="10" width="13.140625" style="118" customWidth="1"/>
    <col min="11" max="11" width="16.140625" style="118" customWidth="1"/>
    <col min="12" max="16" width="10.140625" style="118" customWidth="1"/>
    <col min="17" max="17" width="13.28125" style="118" customWidth="1"/>
    <col min="18" max="18" width="4.421875" style="118" customWidth="1"/>
    <col min="19" max="20" width="9.140625" style="118" customWidth="1"/>
    <col min="21" max="21" width="11.28125" style="118" customWidth="1"/>
    <col min="22" max="22" width="10.28125" style="118" customWidth="1"/>
    <col min="23" max="16384" width="9.140625" style="118" customWidth="1"/>
  </cols>
  <sheetData>
    <row r="1" spans="1:21" s="101" customFormat="1" ht="15.75">
      <c r="A1" s="2" t="s">
        <v>2</v>
      </c>
      <c r="B1" s="2"/>
      <c r="C1" s="2"/>
      <c r="D1" s="2"/>
      <c r="E1" s="2"/>
      <c r="F1" s="3"/>
      <c r="G1" s="3"/>
      <c r="H1" s="3"/>
      <c r="I1" s="3"/>
      <c r="K1" s="3"/>
      <c r="L1" s="3"/>
      <c r="U1" s="6" t="s">
        <v>40</v>
      </c>
    </row>
    <row r="2" spans="1:21" s="101" customFormat="1" ht="15.75" customHeight="1">
      <c r="A2" s="4" t="s">
        <v>1</v>
      </c>
      <c r="B2" s="4"/>
      <c r="C2" s="4"/>
      <c r="D2" s="4"/>
      <c r="E2" s="4"/>
      <c r="F2" s="102"/>
      <c r="G2" s="102"/>
      <c r="H2" s="102"/>
      <c r="I2" s="102"/>
      <c r="J2" s="102"/>
      <c r="K2" s="5" t="s">
        <v>41</v>
      </c>
      <c r="L2" s="102"/>
      <c r="M2" s="5" t="s">
        <v>3</v>
      </c>
      <c r="N2" s="102"/>
      <c r="O2" s="102"/>
      <c r="P2" s="102"/>
      <c r="Q2" s="102"/>
      <c r="R2" s="102"/>
      <c r="S2" s="102"/>
      <c r="T2" s="102"/>
      <c r="U2" s="103" t="s">
        <v>0</v>
      </c>
    </row>
    <row r="3" spans="1:16" s="111" customFormat="1" ht="40.5" customHeight="1">
      <c r="A3" s="104" t="s">
        <v>1159</v>
      </c>
      <c r="B3" s="105"/>
      <c r="C3" s="105"/>
      <c r="D3" s="105"/>
      <c r="E3" s="105"/>
      <c r="F3" s="105"/>
      <c r="G3" s="106"/>
      <c r="H3" s="107"/>
      <c r="I3" s="108"/>
      <c r="J3" s="109"/>
      <c r="K3" s="109"/>
      <c r="L3" s="109"/>
      <c r="M3" s="108"/>
      <c r="N3" s="108"/>
      <c r="O3" s="108"/>
      <c r="P3" s="108"/>
    </row>
    <row r="4" spans="1:17" s="114" customFormat="1" ht="20.25" customHeight="1">
      <c r="A4" s="112" t="s">
        <v>636</v>
      </c>
      <c r="B4" s="113"/>
      <c r="C4" s="113"/>
      <c r="D4" s="113"/>
      <c r="E4" s="113"/>
      <c r="F4" s="113"/>
      <c r="G4" s="113"/>
      <c r="H4" s="113"/>
      <c r="I4" s="113"/>
      <c r="J4" s="113"/>
      <c r="K4" s="113"/>
      <c r="L4" s="113"/>
      <c r="M4" s="113"/>
      <c r="N4" s="113"/>
      <c r="O4" s="113"/>
      <c r="P4" s="113"/>
      <c r="Q4" s="115"/>
    </row>
    <row r="5" spans="1:17" s="114" customFormat="1" ht="15" customHeight="1" thickBot="1">
      <c r="A5" s="116"/>
      <c r="B5" s="113"/>
      <c r="C5" s="113"/>
      <c r="D5" s="113"/>
      <c r="E5" s="113"/>
      <c r="F5" s="113"/>
      <c r="G5" s="113"/>
      <c r="H5" s="113"/>
      <c r="I5" s="113"/>
      <c r="J5" s="113"/>
      <c r="K5" s="113"/>
      <c r="L5" s="113"/>
      <c r="M5" s="113"/>
      <c r="N5" s="113"/>
      <c r="O5" s="113"/>
      <c r="P5" s="113"/>
      <c r="Q5" s="117"/>
    </row>
    <row r="6" spans="1:17" s="114" customFormat="1" ht="15" customHeight="1" thickBot="1">
      <c r="A6" s="771" t="s">
        <v>1129</v>
      </c>
      <c r="B6" s="772"/>
      <c r="C6" s="772"/>
      <c r="D6" s="772"/>
      <c r="E6" s="772"/>
      <c r="F6" s="773"/>
      <c r="G6" s="118"/>
      <c r="H6" s="774" t="s">
        <v>1130</v>
      </c>
      <c r="I6" s="775"/>
      <c r="J6" s="775"/>
      <c r="K6" s="775"/>
      <c r="L6" s="776"/>
      <c r="M6" s="113"/>
      <c r="N6" s="113"/>
      <c r="O6" s="113"/>
      <c r="P6" s="113"/>
      <c r="Q6" s="117"/>
    </row>
    <row r="7" spans="1:17" s="114" customFormat="1" ht="15" customHeight="1" thickTop="1">
      <c r="A7" s="777" t="s">
        <v>1131</v>
      </c>
      <c r="B7" s="778"/>
      <c r="C7" s="779"/>
      <c r="D7" s="779"/>
      <c r="E7" s="779"/>
      <c r="F7" s="780"/>
      <c r="H7" s="781"/>
      <c r="I7" s="782"/>
      <c r="J7" s="793"/>
      <c r="K7" s="794"/>
      <c r="L7" s="795"/>
      <c r="M7" s="113"/>
      <c r="N7" s="113"/>
      <c r="O7" s="113"/>
      <c r="P7" s="113"/>
      <c r="Q7" s="117"/>
    </row>
    <row r="8" spans="1:17" s="114" customFormat="1" ht="15" customHeight="1">
      <c r="A8" s="762"/>
      <c r="B8" s="763"/>
      <c r="C8" s="764"/>
      <c r="D8" s="764"/>
      <c r="E8" s="764"/>
      <c r="F8" s="765"/>
      <c r="H8" s="798" t="s">
        <v>1132</v>
      </c>
      <c r="I8" s="799"/>
      <c r="J8" s="800"/>
      <c r="K8" s="801"/>
      <c r="L8" s="802"/>
      <c r="M8" s="113"/>
      <c r="N8" s="113"/>
      <c r="O8" s="113"/>
      <c r="P8" s="113"/>
      <c r="Q8" s="117"/>
    </row>
    <row r="9" spans="1:17" s="114" customFormat="1" ht="15" customHeight="1">
      <c r="A9" s="762" t="s">
        <v>1133</v>
      </c>
      <c r="B9" s="763"/>
      <c r="C9" s="764"/>
      <c r="D9" s="764"/>
      <c r="E9" s="764"/>
      <c r="F9" s="765"/>
      <c r="H9" s="766" t="s">
        <v>1134</v>
      </c>
      <c r="I9" s="767"/>
      <c r="J9" s="768"/>
      <c r="K9" s="769"/>
      <c r="L9" s="770"/>
      <c r="M9" s="113"/>
      <c r="N9" s="113"/>
      <c r="O9" s="113"/>
      <c r="P9" s="113"/>
      <c r="Q9" s="117"/>
    </row>
    <row r="10" spans="1:17" s="114" customFormat="1" ht="15" customHeight="1">
      <c r="A10" s="762"/>
      <c r="B10" s="763"/>
      <c r="C10" s="764"/>
      <c r="D10" s="764"/>
      <c r="E10" s="764"/>
      <c r="F10" s="765"/>
      <c r="H10" s="766"/>
      <c r="I10" s="767"/>
      <c r="J10" s="768"/>
      <c r="K10" s="769"/>
      <c r="L10" s="770"/>
      <c r="M10" s="113"/>
      <c r="N10" s="113"/>
      <c r="O10" s="113"/>
      <c r="P10" s="113"/>
      <c r="Q10" s="117"/>
    </row>
    <row r="11" spans="1:17" ht="15" customHeight="1">
      <c r="A11" s="762" t="s">
        <v>1135</v>
      </c>
      <c r="B11" s="763"/>
      <c r="C11" s="764"/>
      <c r="D11" s="764"/>
      <c r="E11" s="764"/>
      <c r="F11" s="765"/>
      <c r="H11" s="766"/>
      <c r="I11" s="767"/>
      <c r="J11" s="803"/>
      <c r="K11" s="804"/>
      <c r="L11" s="805"/>
      <c r="M11" s="119"/>
      <c r="N11" s="119"/>
      <c r="O11" s="119"/>
      <c r="P11" s="119"/>
      <c r="Q11" s="120"/>
    </row>
    <row r="12" spans="1:17" ht="15" customHeight="1">
      <c r="A12" s="762"/>
      <c r="B12" s="763"/>
      <c r="C12" s="764"/>
      <c r="D12" s="764"/>
      <c r="E12" s="764"/>
      <c r="F12" s="765"/>
      <c r="H12" s="806" t="s">
        <v>1136</v>
      </c>
      <c r="I12" s="807"/>
      <c r="J12" s="787"/>
      <c r="K12" s="788"/>
      <c r="L12" s="789"/>
      <c r="M12" s="119"/>
      <c r="N12" s="119"/>
      <c r="O12" s="119"/>
      <c r="P12" s="119"/>
      <c r="Q12" s="120"/>
    </row>
    <row r="13" spans="1:17" ht="15" customHeight="1">
      <c r="A13" s="762" t="s">
        <v>1137</v>
      </c>
      <c r="B13" s="763"/>
      <c r="C13" s="764"/>
      <c r="D13" s="764"/>
      <c r="E13" s="764"/>
      <c r="F13" s="765"/>
      <c r="H13" s="808"/>
      <c r="I13" s="809"/>
      <c r="J13" s="787"/>
      <c r="K13" s="788"/>
      <c r="L13" s="789"/>
      <c r="M13" s="119"/>
      <c r="N13" s="119"/>
      <c r="O13" s="119"/>
      <c r="P13" s="119"/>
      <c r="Q13" s="120"/>
    </row>
    <row r="14" spans="1:21" ht="15" customHeight="1" thickBot="1">
      <c r="A14" s="783"/>
      <c r="B14" s="784"/>
      <c r="C14" s="785"/>
      <c r="D14" s="785"/>
      <c r="E14" s="785"/>
      <c r="F14" s="786"/>
      <c r="H14" s="810"/>
      <c r="I14" s="811"/>
      <c r="J14" s="790"/>
      <c r="K14" s="791"/>
      <c r="L14" s="792"/>
      <c r="M14" s="119"/>
      <c r="N14" s="119"/>
      <c r="O14" s="119"/>
      <c r="P14" s="119"/>
      <c r="Q14" s="120"/>
      <c r="S14" s="796" t="s">
        <v>1155</v>
      </c>
      <c r="T14" s="796"/>
      <c r="U14" s="796"/>
    </row>
    <row r="15" spans="1:21" ht="21.75" customHeight="1" thickBot="1">
      <c r="A15" s="120"/>
      <c r="B15" s="120"/>
      <c r="C15" s="121"/>
      <c r="D15" s="121"/>
      <c r="E15" s="121"/>
      <c r="F15" s="829"/>
      <c r="G15" s="829"/>
      <c r="H15" s="829"/>
      <c r="I15" s="829"/>
      <c r="J15" s="829"/>
      <c r="K15" s="119"/>
      <c r="L15" s="119"/>
      <c r="M15" s="119"/>
      <c r="N15" s="119"/>
      <c r="O15" s="119"/>
      <c r="P15" s="119"/>
      <c r="Q15" s="120"/>
      <c r="S15" s="797"/>
      <c r="T15" s="797"/>
      <c r="U15" s="797"/>
    </row>
    <row r="16" spans="1:21" s="127" customFormat="1" ht="36.75" customHeight="1" thickBot="1">
      <c r="A16" s="122" t="s">
        <v>1138</v>
      </c>
      <c r="B16" s="123" t="s">
        <v>1160</v>
      </c>
      <c r="C16" s="124" t="s">
        <v>1161</v>
      </c>
      <c r="D16" s="124" t="s">
        <v>1141</v>
      </c>
      <c r="E16" s="124" t="s">
        <v>1142</v>
      </c>
      <c r="F16" s="124" t="s">
        <v>1143</v>
      </c>
      <c r="G16" s="125" t="s">
        <v>1162</v>
      </c>
      <c r="H16" s="124" t="s">
        <v>1145</v>
      </c>
      <c r="I16" s="125" t="s">
        <v>1163</v>
      </c>
      <c r="J16" s="125" t="s">
        <v>1164</v>
      </c>
      <c r="K16" s="125" t="s">
        <v>1165</v>
      </c>
      <c r="L16" s="125" t="s">
        <v>1347</v>
      </c>
      <c r="M16" s="125" t="s">
        <v>1150</v>
      </c>
      <c r="N16" s="125" t="s">
        <v>1151</v>
      </c>
      <c r="O16" s="125" t="s">
        <v>1152</v>
      </c>
      <c r="P16" s="448" t="s">
        <v>1153</v>
      </c>
      <c r="Q16" s="94" t="s">
        <v>1166</v>
      </c>
      <c r="R16" s="126"/>
      <c r="S16" s="225" t="s">
        <v>1156</v>
      </c>
      <c r="T16" s="226" t="s">
        <v>1157</v>
      </c>
      <c r="U16" s="227" t="s">
        <v>1158</v>
      </c>
    </row>
    <row r="17" spans="1:16" ht="15" customHeight="1" thickBot="1">
      <c r="A17" s="128">
        <v>1</v>
      </c>
      <c r="B17" s="128">
        <v>2</v>
      </c>
      <c r="C17" s="128">
        <v>3</v>
      </c>
      <c r="D17" s="128">
        <v>4</v>
      </c>
      <c r="E17" s="128">
        <v>5</v>
      </c>
      <c r="F17" s="128">
        <v>6</v>
      </c>
      <c r="G17" s="128">
        <v>7</v>
      </c>
      <c r="H17" s="128">
        <v>8</v>
      </c>
      <c r="I17" s="128">
        <v>9</v>
      </c>
      <c r="J17" s="128">
        <v>10</v>
      </c>
      <c r="K17" s="128">
        <v>11</v>
      </c>
      <c r="L17" s="128">
        <v>12</v>
      </c>
      <c r="M17" s="128">
        <v>13</v>
      </c>
      <c r="N17" s="128">
        <v>14</v>
      </c>
      <c r="O17" s="128">
        <v>15</v>
      </c>
      <c r="P17" s="128">
        <v>16</v>
      </c>
    </row>
    <row r="18" spans="1:27" ht="21" customHeight="1">
      <c r="A18" s="129"/>
      <c r="B18" s="130"/>
      <c r="C18" s="183" t="str">
        <f>IF($B18=""," ","VRS28")</f>
        <v> </v>
      </c>
      <c r="D18" s="700" t="str">
        <f>IF($B18=""," ","VRS28")</f>
        <v> </v>
      </c>
      <c r="E18" s="183" t="str">
        <f>IF($B18=""," ","28")</f>
        <v> </v>
      </c>
      <c r="F18" s="184"/>
      <c r="G18" s="185"/>
      <c r="H18" s="186"/>
      <c r="I18" s="186"/>
      <c r="J18" s="185"/>
      <c r="K18" s="186"/>
      <c r="L18" s="186"/>
      <c r="M18" s="186"/>
      <c r="N18" s="186"/>
      <c r="O18" s="134"/>
      <c r="P18" s="418"/>
      <c r="Q18" s="135"/>
      <c r="R18" s="120"/>
      <c r="S18" s="217">
        <f>IF(AND($E18&lt;&gt;"",$K18&lt;&gt;""),CHOOSE(VLOOKUP($E18,'limity Semi'!$AE$2:$AF$5,2,FALSE),VLOOKUP($K18,'limity Semi'!$A$1:$AB$373,6,FALSE),VLOOKUP($K18,'limity Semi'!$A$1:$AB$373,12,FALSE),VLOOKUP($K18,'limity Semi'!$A$1:$AB$373,18,FALSE),VLOOKUP($K18,'limity Semi'!$A$1:$AB$373,24,FALSE)),"")</f>
      </c>
      <c r="T18" s="97">
        <f>IF(AND($E18&lt;&gt;"",$K18&lt;&gt;""),CHOOSE(VLOOKUP($E18,'limity Semi'!$AE$2:$AF$5,2,FALSE),VLOOKUP($K18,'limity Semi'!$A$1:$AB$373,8,FALSE),VLOOKUP($K18,'limity Semi'!$A$1:$AB$373,14,FALSE),VLOOKUP($K18,'limity Semi'!$A$1:$AB$373,20,FALSE),VLOOKUP($K18,'limity Semi'!$A$1:$AB$373,26,FALSE)),"")</f>
      </c>
      <c r="U18" s="218">
        <f>IF(AND($E18&lt;&gt;"",$K18&lt;&gt;""),CHOOSE(VLOOKUP($E18,'limity Semi'!$AE$2:$AF$5,2,FALSE),VLOOKUP($K18,'limity Semi'!$A$1:$AB$373,10,FALSE),VLOOKUP($K18,'limity Semi'!$A$1:$AB$373,16,FALSE),VLOOKUP($K18,'limity Semi'!$A$1:$AB$373,22,FALSE),VLOOKUP($K18,'limity Semi'!$A$1:$AB$373,28,FALSE)),"")</f>
      </c>
      <c r="V18" s="171"/>
      <c r="W18" s="171"/>
      <c r="X18" s="171"/>
      <c r="Y18" s="171"/>
      <c r="Z18" s="171"/>
      <c r="AA18" s="171"/>
    </row>
    <row r="19" spans="1:27" ht="21" customHeight="1">
      <c r="A19" s="136"/>
      <c r="B19" s="137"/>
      <c r="C19" s="99" t="str">
        <f aca="true" t="shared" si="0" ref="C19:D28">IF($B19=""," ","VRS28")</f>
        <v> </v>
      </c>
      <c r="D19" s="701" t="str">
        <f t="shared" si="0"/>
        <v> </v>
      </c>
      <c r="E19" s="99" t="str">
        <f aca="true" t="shared" si="1" ref="E19:E28">IF($B19=""," ","28")</f>
        <v> </v>
      </c>
      <c r="F19" s="140"/>
      <c r="G19" s="140"/>
      <c r="H19" s="141"/>
      <c r="I19" s="141"/>
      <c r="J19" s="140"/>
      <c r="K19" s="141"/>
      <c r="L19" s="141"/>
      <c r="M19" s="141"/>
      <c r="N19" s="141"/>
      <c r="O19" s="141"/>
      <c r="P19" s="419"/>
      <c r="Q19" s="142"/>
      <c r="R19" s="120"/>
      <c r="S19" s="219">
        <f>IF(AND($E19&lt;&gt;"",$K19&lt;&gt;""),CHOOSE(VLOOKUP($E19,'limity Semi'!$AE$2:$AF$5,2,FALSE),VLOOKUP($K19,'limity Semi'!$A$1:$AB$373,6,FALSE),VLOOKUP($K19,'limity Semi'!$A$1:$AB$373,12,FALSE),VLOOKUP($K19,'limity Semi'!$A$1:$AB$373,18,FALSE),VLOOKUP($K19,'limity Semi'!$A$1:$AB$373,24,FALSE)),"")</f>
      </c>
      <c r="T19" s="98">
        <f>IF(AND($E19&lt;&gt;"",$K19&lt;&gt;""),CHOOSE(VLOOKUP($E19,'limity Semi'!$AE$2:$AF$5,2,FALSE),VLOOKUP($K19,'limity Semi'!$A$1:$AB$373,8,FALSE),VLOOKUP($K19,'limity Semi'!$A$1:$AB$373,14,FALSE),VLOOKUP($K19,'limity Semi'!$A$1:$AB$373,20,FALSE),VLOOKUP($K19,'limity Semi'!$A$1:$AB$373,26,FALSE)),"")</f>
      </c>
      <c r="U19" s="220">
        <f>IF(AND($E19&lt;&gt;"",$K19&lt;&gt;""),CHOOSE(VLOOKUP($E19,'limity Semi'!$AE$2:$AF$5,2,FALSE),VLOOKUP($K19,'limity Semi'!$A$1:$AB$373,10,FALSE),VLOOKUP($K19,'limity Semi'!$A$1:$AB$373,16,FALSE),VLOOKUP($K19,'limity Semi'!$A$1:$AB$373,22,FALSE),VLOOKUP($K19,'limity Semi'!$A$1:$AB$373,28,FALSE)),"")</f>
      </c>
      <c r="V19" s="171"/>
      <c r="W19" s="171"/>
      <c r="X19" s="171"/>
      <c r="Y19" s="171"/>
      <c r="Z19" s="171"/>
      <c r="AA19" s="171"/>
    </row>
    <row r="20" spans="1:27" ht="21" customHeight="1">
      <c r="A20" s="136"/>
      <c r="B20" s="137"/>
      <c r="C20" s="99" t="str">
        <f t="shared" si="0"/>
        <v> </v>
      </c>
      <c r="D20" s="701" t="str">
        <f t="shared" si="0"/>
        <v> </v>
      </c>
      <c r="E20" s="99" t="str">
        <f t="shared" si="1"/>
        <v> </v>
      </c>
      <c r="F20" s="140"/>
      <c r="G20" s="140"/>
      <c r="H20" s="141"/>
      <c r="I20" s="141"/>
      <c r="J20" s="140"/>
      <c r="K20" s="141"/>
      <c r="L20" s="187"/>
      <c r="M20" s="141"/>
      <c r="N20" s="187"/>
      <c r="O20" s="141"/>
      <c r="P20" s="419"/>
      <c r="Q20" s="142"/>
      <c r="R20" s="120"/>
      <c r="S20" s="219">
        <f>IF(AND($E20&lt;&gt;"",$K20&lt;&gt;""),CHOOSE(VLOOKUP($E20,'limity Semi'!$AE$2:$AF$5,2,FALSE),VLOOKUP($K20,'limity Semi'!$A$1:$AB$373,6,FALSE),VLOOKUP($K20,'limity Semi'!$A$1:$AB$373,12,FALSE),VLOOKUP($K20,'limity Semi'!$A$1:$AB$373,18,FALSE),VLOOKUP($K20,'limity Semi'!$A$1:$AB$373,24,FALSE)),"")</f>
      </c>
      <c r="T20" s="98">
        <f>IF(AND($E20&lt;&gt;"",$K20&lt;&gt;""),CHOOSE(VLOOKUP($E20,'limity Semi'!$AE$2:$AF$5,2,FALSE),VLOOKUP($K20,'limity Semi'!$A$1:$AB$373,8,FALSE),VLOOKUP($K20,'limity Semi'!$A$1:$AB$373,14,FALSE),VLOOKUP($K20,'limity Semi'!$A$1:$AB$373,20,FALSE),VLOOKUP($K20,'limity Semi'!$A$1:$AB$373,26,FALSE)),"")</f>
      </c>
      <c r="U20" s="220">
        <f>IF(AND($E20&lt;&gt;"",$K20&lt;&gt;""),CHOOSE(VLOOKUP($E20,'limity Semi'!$AE$2:$AF$5,2,FALSE),VLOOKUP($K20,'limity Semi'!$A$1:$AB$373,10,FALSE),VLOOKUP($K20,'limity Semi'!$A$1:$AB$373,16,FALSE),VLOOKUP($K20,'limity Semi'!$A$1:$AB$373,22,FALSE),VLOOKUP($K20,'limity Semi'!$A$1:$AB$373,28,FALSE)),"")</f>
      </c>
      <c r="V20" s="171"/>
      <c r="W20" s="171"/>
      <c r="X20" s="171"/>
      <c r="Y20" s="171"/>
      <c r="Z20" s="171"/>
      <c r="AA20" s="171"/>
    </row>
    <row r="21" spans="1:27" ht="21" customHeight="1">
      <c r="A21" s="136"/>
      <c r="B21" s="137"/>
      <c r="C21" s="99" t="str">
        <f t="shared" si="0"/>
        <v> </v>
      </c>
      <c r="D21" s="701" t="str">
        <f t="shared" si="0"/>
        <v> </v>
      </c>
      <c r="E21" s="99" t="str">
        <f t="shared" si="1"/>
        <v> </v>
      </c>
      <c r="F21" s="140"/>
      <c r="G21" s="140"/>
      <c r="H21" s="141"/>
      <c r="I21" s="141"/>
      <c r="J21" s="140"/>
      <c r="K21" s="141"/>
      <c r="L21" s="148"/>
      <c r="M21" s="141"/>
      <c r="N21" s="141"/>
      <c r="O21" s="141"/>
      <c r="P21" s="419"/>
      <c r="Q21" s="142"/>
      <c r="R21" s="120"/>
      <c r="S21" s="219">
        <f>IF(AND($E21&lt;&gt;"",$K21&lt;&gt;""),CHOOSE(VLOOKUP($E21,'limity Semi'!$AE$2:$AF$5,2,FALSE),VLOOKUP($K21,'limity Semi'!$A$1:$AB$373,6,FALSE),VLOOKUP($K21,'limity Semi'!$A$1:$AB$373,12,FALSE),VLOOKUP($K21,'limity Semi'!$A$1:$AB$373,18,FALSE),VLOOKUP($K21,'limity Semi'!$A$1:$AB$373,24,FALSE)),"")</f>
      </c>
      <c r="T21" s="98">
        <f>IF(AND($E21&lt;&gt;"",$K21&lt;&gt;""),CHOOSE(VLOOKUP($E21,'limity Semi'!$AE$2:$AF$5,2,FALSE),VLOOKUP($K21,'limity Semi'!$A$1:$AB$373,8,FALSE),VLOOKUP($K21,'limity Semi'!$A$1:$AB$373,14,FALSE),VLOOKUP($K21,'limity Semi'!$A$1:$AB$373,20,FALSE),VLOOKUP($K21,'limity Semi'!$A$1:$AB$373,26,FALSE)),"")</f>
      </c>
      <c r="U21" s="220">
        <f>IF(AND($E21&lt;&gt;"",$K21&lt;&gt;""),CHOOSE(VLOOKUP($E21,'limity Semi'!$AE$2:$AF$5,2,FALSE),VLOOKUP($K21,'limity Semi'!$A$1:$AB$373,10,FALSE),VLOOKUP($K21,'limity Semi'!$A$1:$AB$373,16,FALSE),VLOOKUP($K21,'limity Semi'!$A$1:$AB$373,22,FALSE),VLOOKUP($K21,'limity Semi'!$A$1:$AB$373,28,FALSE)),"")</f>
      </c>
      <c r="V21" s="171"/>
      <c r="W21" s="171"/>
      <c r="X21" s="171"/>
      <c r="Y21" s="171"/>
      <c r="Z21" s="171"/>
      <c r="AA21" s="171"/>
    </row>
    <row r="22" spans="1:27" ht="21" customHeight="1">
      <c r="A22" s="136"/>
      <c r="B22" s="137"/>
      <c r="C22" s="99" t="str">
        <f t="shared" si="0"/>
        <v> </v>
      </c>
      <c r="D22" s="701" t="str">
        <f t="shared" si="0"/>
        <v> </v>
      </c>
      <c r="E22" s="99" t="str">
        <f t="shared" si="1"/>
        <v> </v>
      </c>
      <c r="F22" s="140"/>
      <c r="G22" s="140"/>
      <c r="H22" s="141"/>
      <c r="I22" s="141"/>
      <c r="J22" s="140"/>
      <c r="K22" s="141"/>
      <c r="L22" s="148"/>
      <c r="M22" s="141"/>
      <c r="N22" s="141"/>
      <c r="O22" s="141"/>
      <c r="P22" s="419"/>
      <c r="Q22" s="142"/>
      <c r="R22" s="120"/>
      <c r="S22" s="219">
        <f>IF(AND($E22&lt;&gt;"",$K22&lt;&gt;""),CHOOSE(VLOOKUP($E22,'limity Semi'!$AE$2:$AF$5,2,FALSE),VLOOKUP($K22,'limity Semi'!$A$1:$AB$373,6,FALSE),VLOOKUP($K22,'limity Semi'!$A$1:$AB$373,12,FALSE),VLOOKUP($K22,'limity Semi'!$A$1:$AB$373,18,FALSE),VLOOKUP($K22,'limity Semi'!$A$1:$AB$373,24,FALSE)),"")</f>
      </c>
      <c r="T22" s="98">
        <f>IF(AND($E22&lt;&gt;"",$K22&lt;&gt;""),CHOOSE(VLOOKUP($E22,'limity Semi'!$AE$2:$AF$5,2,FALSE),VLOOKUP($K22,'limity Semi'!$A$1:$AB$373,8,FALSE),VLOOKUP($K22,'limity Semi'!$A$1:$AB$373,14,FALSE),VLOOKUP($K22,'limity Semi'!$A$1:$AB$373,20,FALSE),VLOOKUP($K22,'limity Semi'!$A$1:$AB$373,26,FALSE)),"")</f>
      </c>
      <c r="U22" s="220">
        <f>IF(AND($E22&lt;&gt;"",$K22&lt;&gt;""),CHOOSE(VLOOKUP($E22,'limity Semi'!$AE$2:$AF$5,2,FALSE),VLOOKUP($K22,'limity Semi'!$A$1:$AB$373,10,FALSE),VLOOKUP($K22,'limity Semi'!$A$1:$AB$373,16,FALSE),VLOOKUP($K22,'limity Semi'!$A$1:$AB$373,22,FALSE),VLOOKUP($K22,'limity Semi'!$A$1:$AB$373,28,FALSE)),"")</f>
      </c>
      <c r="V22" s="171"/>
      <c r="W22" s="171"/>
      <c r="X22" s="171"/>
      <c r="Y22" s="171"/>
      <c r="Z22" s="171"/>
      <c r="AA22" s="171"/>
    </row>
    <row r="23" spans="1:27" ht="21" customHeight="1">
      <c r="A23" s="136"/>
      <c r="B23" s="137"/>
      <c r="C23" s="99" t="str">
        <f t="shared" si="0"/>
        <v> </v>
      </c>
      <c r="D23" s="701" t="str">
        <f t="shared" si="0"/>
        <v> </v>
      </c>
      <c r="E23" s="99" t="str">
        <f t="shared" si="1"/>
        <v> </v>
      </c>
      <c r="F23" s="140"/>
      <c r="G23" s="140"/>
      <c r="H23" s="141"/>
      <c r="I23" s="141"/>
      <c r="J23" s="140"/>
      <c r="K23" s="141"/>
      <c r="L23" s="141"/>
      <c r="M23" s="141"/>
      <c r="N23" s="141"/>
      <c r="O23" s="141"/>
      <c r="P23" s="419"/>
      <c r="Q23" s="142"/>
      <c r="R23" s="120"/>
      <c r="S23" s="219">
        <f>IF(AND($E23&lt;&gt;"",$K23&lt;&gt;""),CHOOSE(VLOOKUP($E23,'limity Semi'!$AE$2:$AF$5,2,FALSE),VLOOKUP($K23,'limity Semi'!$A$1:$AB$373,6,FALSE),VLOOKUP($K23,'limity Semi'!$A$1:$AB$373,12,FALSE),VLOOKUP($K23,'limity Semi'!$A$1:$AB$373,18,FALSE),VLOOKUP($K23,'limity Semi'!$A$1:$AB$373,24,FALSE)),"")</f>
      </c>
      <c r="T23" s="98">
        <f>IF(AND($E23&lt;&gt;"",$K23&lt;&gt;""),CHOOSE(VLOOKUP($E23,'limity Semi'!$AE$2:$AF$5,2,FALSE),VLOOKUP($K23,'limity Semi'!$A$1:$AB$373,8,FALSE),VLOOKUP($K23,'limity Semi'!$A$1:$AB$373,14,FALSE),VLOOKUP($K23,'limity Semi'!$A$1:$AB$373,20,FALSE),VLOOKUP($K23,'limity Semi'!$A$1:$AB$373,26,FALSE)),"")</f>
      </c>
      <c r="U23" s="220">
        <f>IF(AND($E23&lt;&gt;"",$K23&lt;&gt;""),CHOOSE(VLOOKUP($E23,'limity Semi'!$AE$2:$AF$5,2,FALSE),VLOOKUP($K23,'limity Semi'!$A$1:$AB$373,10,FALSE),VLOOKUP($K23,'limity Semi'!$A$1:$AB$373,16,FALSE),VLOOKUP($K23,'limity Semi'!$A$1:$AB$373,22,FALSE),VLOOKUP($K23,'limity Semi'!$A$1:$AB$373,28,FALSE)),"")</f>
      </c>
      <c r="V23" s="171"/>
      <c r="W23" s="171"/>
      <c r="X23" s="171"/>
      <c r="Y23" s="171"/>
      <c r="Z23" s="171"/>
      <c r="AA23" s="171"/>
    </row>
    <row r="24" spans="1:27" ht="21" customHeight="1">
      <c r="A24" s="136"/>
      <c r="B24" s="137"/>
      <c r="C24" s="99" t="str">
        <f t="shared" si="0"/>
        <v> </v>
      </c>
      <c r="D24" s="701" t="str">
        <f t="shared" si="0"/>
        <v> </v>
      </c>
      <c r="E24" s="99" t="str">
        <f t="shared" si="1"/>
        <v> </v>
      </c>
      <c r="F24" s="140"/>
      <c r="G24" s="140"/>
      <c r="H24" s="141"/>
      <c r="I24" s="141"/>
      <c r="J24" s="140"/>
      <c r="K24" s="141"/>
      <c r="L24" s="187"/>
      <c r="M24" s="141"/>
      <c r="N24" s="141"/>
      <c r="O24" s="141"/>
      <c r="P24" s="419"/>
      <c r="Q24" s="142"/>
      <c r="R24" s="120"/>
      <c r="S24" s="219">
        <f>IF(AND($E24&lt;&gt;"",$K24&lt;&gt;""),CHOOSE(VLOOKUP($E24,'limity Semi'!$AE$2:$AF$5,2,FALSE),VLOOKUP($K24,'limity Semi'!$A$1:$AB$373,6,FALSE),VLOOKUP($K24,'limity Semi'!$A$1:$AB$373,12,FALSE),VLOOKUP($K24,'limity Semi'!$A$1:$AB$373,18,FALSE),VLOOKUP($K24,'limity Semi'!$A$1:$AB$373,24,FALSE)),"")</f>
      </c>
      <c r="T24" s="98">
        <f>IF(AND($E24&lt;&gt;"",$K24&lt;&gt;""),CHOOSE(VLOOKUP($E24,'limity Semi'!$AE$2:$AF$5,2,FALSE),VLOOKUP($K24,'limity Semi'!$A$1:$AB$373,8,FALSE),VLOOKUP($K24,'limity Semi'!$A$1:$AB$373,14,FALSE),VLOOKUP($K24,'limity Semi'!$A$1:$AB$373,20,FALSE),VLOOKUP($K24,'limity Semi'!$A$1:$AB$373,26,FALSE)),"")</f>
      </c>
      <c r="U24" s="220">
        <f>IF(AND($E24&lt;&gt;"",$K24&lt;&gt;""),CHOOSE(VLOOKUP($E24,'limity Semi'!$AE$2:$AF$5,2,FALSE),VLOOKUP($K24,'limity Semi'!$A$1:$AB$373,10,FALSE),VLOOKUP($K24,'limity Semi'!$A$1:$AB$373,16,FALSE),VLOOKUP($K24,'limity Semi'!$A$1:$AB$373,22,FALSE),VLOOKUP($K24,'limity Semi'!$A$1:$AB$373,28,FALSE)),"")</f>
      </c>
      <c r="V24" s="171"/>
      <c r="W24" s="171"/>
      <c r="X24" s="171"/>
      <c r="Y24" s="171"/>
      <c r="Z24" s="171"/>
      <c r="AA24" s="171"/>
    </row>
    <row r="25" spans="1:27" ht="21" customHeight="1">
      <c r="A25" s="136"/>
      <c r="B25" s="137"/>
      <c r="C25" s="99" t="str">
        <f t="shared" si="0"/>
        <v> </v>
      </c>
      <c r="D25" s="701" t="str">
        <f t="shared" si="0"/>
        <v> </v>
      </c>
      <c r="E25" s="99" t="str">
        <f t="shared" si="1"/>
        <v> </v>
      </c>
      <c r="F25" s="140"/>
      <c r="G25" s="140"/>
      <c r="H25" s="141"/>
      <c r="I25" s="141"/>
      <c r="J25" s="140"/>
      <c r="K25" s="141"/>
      <c r="L25" s="141"/>
      <c r="M25" s="141"/>
      <c r="N25" s="141"/>
      <c r="O25" s="141"/>
      <c r="P25" s="419"/>
      <c r="Q25" s="142"/>
      <c r="R25" s="120"/>
      <c r="S25" s="219">
        <f>IF(AND($E25&lt;&gt;"",$K25&lt;&gt;""),CHOOSE(VLOOKUP($E25,'limity Semi'!$AE$2:$AF$5,2,FALSE),VLOOKUP($K25,'limity Semi'!$A$1:$AB$373,6,FALSE),VLOOKUP($K25,'limity Semi'!$A$1:$AB$373,12,FALSE),VLOOKUP($K25,'limity Semi'!$A$1:$AB$373,18,FALSE),VLOOKUP($K25,'limity Semi'!$A$1:$AB$373,24,FALSE)),"")</f>
      </c>
      <c r="T25" s="98">
        <f>IF(AND($E25&lt;&gt;"",$K25&lt;&gt;""),CHOOSE(VLOOKUP($E25,'limity Semi'!$AE$2:$AF$5,2,FALSE),VLOOKUP($K25,'limity Semi'!$A$1:$AB$373,8,FALSE),VLOOKUP($K25,'limity Semi'!$A$1:$AB$373,14,FALSE),VLOOKUP($K25,'limity Semi'!$A$1:$AB$373,20,FALSE),VLOOKUP($K25,'limity Semi'!$A$1:$AB$373,26,FALSE)),"")</f>
      </c>
      <c r="U25" s="220">
        <f>IF(AND($E25&lt;&gt;"",$K25&lt;&gt;""),CHOOSE(VLOOKUP($E25,'limity Semi'!$AE$2:$AF$5,2,FALSE),VLOOKUP($K25,'limity Semi'!$A$1:$AB$373,10,FALSE),VLOOKUP($K25,'limity Semi'!$A$1:$AB$373,16,FALSE),VLOOKUP($K25,'limity Semi'!$A$1:$AB$373,22,FALSE),VLOOKUP($K25,'limity Semi'!$A$1:$AB$373,28,FALSE)),"")</f>
      </c>
      <c r="V25" s="171"/>
      <c r="W25" s="171"/>
      <c r="X25" s="171"/>
      <c r="Y25" s="171"/>
      <c r="Z25" s="171"/>
      <c r="AA25" s="171"/>
    </row>
    <row r="26" spans="1:27" ht="21" customHeight="1">
      <c r="A26" s="136"/>
      <c r="B26" s="137"/>
      <c r="C26" s="99" t="str">
        <f t="shared" si="0"/>
        <v> </v>
      </c>
      <c r="D26" s="701" t="str">
        <f t="shared" si="0"/>
        <v> </v>
      </c>
      <c r="E26" s="99" t="str">
        <f t="shared" si="1"/>
        <v> </v>
      </c>
      <c r="F26" s="140"/>
      <c r="G26" s="140"/>
      <c r="H26" s="141"/>
      <c r="I26" s="141"/>
      <c r="J26" s="140"/>
      <c r="K26" s="141"/>
      <c r="L26" s="141"/>
      <c r="M26" s="141"/>
      <c r="N26" s="187"/>
      <c r="O26" s="141"/>
      <c r="P26" s="419"/>
      <c r="Q26" s="142"/>
      <c r="R26" s="120"/>
      <c r="S26" s="219">
        <f>IF(AND($E26&lt;&gt;"",$K26&lt;&gt;""),CHOOSE(VLOOKUP($E26,'limity Semi'!$AE$2:$AF$5,2,FALSE),VLOOKUP($K26,'limity Semi'!$A$1:$AB$373,6,FALSE),VLOOKUP($K26,'limity Semi'!$A$1:$AB$373,12,FALSE),VLOOKUP($K26,'limity Semi'!$A$1:$AB$373,18,FALSE),VLOOKUP($K26,'limity Semi'!$A$1:$AB$373,24,FALSE)),"")</f>
      </c>
      <c r="T26" s="98">
        <f>IF(AND($E26&lt;&gt;"",$K26&lt;&gt;""),CHOOSE(VLOOKUP($E26,'limity Semi'!$AE$2:$AF$5,2,FALSE),VLOOKUP($K26,'limity Semi'!$A$1:$AB$373,8,FALSE),VLOOKUP($K26,'limity Semi'!$A$1:$AB$373,14,FALSE),VLOOKUP($K26,'limity Semi'!$A$1:$AB$373,20,FALSE),VLOOKUP($K26,'limity Semi'!$A$1:$AB$373,26,FALSE)),"")</f>
      </c>
      <c r="U26" s="220">
        <f>IF(AND($E26&lt;&gt;"",$K26&lt;&gt;""),CHOOSE(VLOOKUP($E26,'limity Semi'!$AE$2:$AF$5,2,FALSE),VLOOKUP($K26,'limity Semi'!$A$1:$AB$373,10,FALSE),VLOOKUP($K26,'limity Semi'!$A$1:$AB$373,16,FALSE),VLOOKUP($K26,'limity Semi'!$A$1:$AB$373,22,FALSE),VLOOKUP($K26,'limity Semi'!$A$1:$AB$373,28,FALSE)),"")</f>
      </c>
      <c r="V26" s="171"/>
      <c r="W26" s="171"/>
      <c r="X26" s="171"/>
      <c r="Y26" s="171"/>
      <c r="Z26" s="171"/>
      <c r="AA26" s="171"/>
    </row>
    <row r="27" spans="1:27" ht="21" customHeight="1">
      <c r="A27" s="136"/>
      <c r="B27" s="137"/>
      <c r="C27" s="99" t="str">
        <f t="shared" si="0"/>
        <v> </v>
      </c>
      <c r="D27" s="701" t="str">
        <f t="shared" si="0"/>
        <v> </v>
      </c>
      <c r="E27" s="99" t="str">
        <f t="shared" si="1"/>
        <v> </v>
      </c>
      <c r="F27" s="140"/>
      <c r="G27" s="140"/>
      <c r="H27" s="141"/>
      <c r="I27" s="141"/>
      <c r="J27" s="140"/>
      <c r="K27" s="141"/>
      <c r="L27" s="141"/>
      <c r="M27" s="141"/>
      <c r="N27" s="141"/>
      <c r="O27" s="141"/>
      <c r="P27" s="419"/>
      <c r="Q27" s="142"/>
      <c r="R27" s="120"/>
      <c r="S27" s="219">
        <f>IF(AND($E27&lt;&gt;"",$K27&lt;&gt;""),CHOOSE(VLOOKUP($E27,'limity Semi'!$AE$2:$AF$5,2,FALSE),VLOOKUP($K27,'limity Semi'!$A$1:$AB$373,6,FALSE),VLOOKUP($K27,'limity Semi'!$A$1:$AB$373,12,FALSE),VLOOKUP($K27,'limity Semi'!$A$1:$AB$373,18,FALSE),VLOOKUP($K27,'limity Semi'!$A$1:$AB$373,24,FALSE)),"")</f>
      </c>
      <c r="T27" s="98">
        <f>IF(AND($E27&lt;&gt;"",$K27&lt;&gt;""),CHOOSE(VLOOKUP($E27,'limity Semi'!$AE$2:$AF$5,2,FALSE),VLOOKUP($K27,'limity Semi'!$A$1:$AB$373,8,FALSE),VLOOKUP($K27,'limity Semi'!$A$1:$AB$373,14,FALSE),VLOOKUP($K27,'limity Semi'!$A$1:$AB$373,20,FALSE),VLOOKUP($K27,'limity Semi'!$A$1:$AB$373,26,FALSE)),"")</f>
      </c>
      <c r="U27" s="220">
        <f>IF(AND($E27&lt;&gt;"",$K27&lt;&gt;""),CHOOSE(VLOOKUP($E27,'limity Semi'!$AE$2:$AF$5,2,FALSE),VLOOKUP($K27,'limity Semi'!$A$1:$AB$373,10,FALSE),VLOOKUP($K27,'limity Semi'!$A$1:$AB$373,16,FALSE),VLOOKUP($K27,'limity Semi'!$A$1:$AB$373,22,FALSE),VLOOKUP($K27,'limity Semi'!$A$1:$AB$373,28,FALSE)),"")</f>
      </c>
      <c r="V27" s="171"/>
      <c r="W27" s="171"/>
      <c r="X27" s="171"/>
      <c r="Y27" s="171"/>
      <c r="Z27" s="171"/>
      <c r="AA27" s="171"/>
    </row>
    <row r="28" spans="1:27" ht="21" customHeight="1" thickBot="1">
      <c r="A28" s="143"/>
      <c r="B28" s="144"/>
      <c r="C28" s="699" t="str">
        <f t="shared" si="0"/>
        <v> </v>
      </c>
      <c r="D28" s="702" t="str">
        <f t="shared" si="0"/>
        <v> </v>
      </c>
      <c r="E28" s="699" t="str">
        <f t="shared" si="1"/>
        <v> </v>
      </c>
      <c r="F28" s="189"/>
      <c r="G28" s="190"/>
      <c r="H28" s="191"/>
      <c r="I28" s="187"/>
      <c r="J28" s="190"/>
      <c r="K28" s="191"/>
      <c r="L28" s="187"/>
      <c r="M28" s="191"/>
      <c r="N28" s="191"/>
      <c r="O28" s="148"/>
      <c r="P28" s="420"/>
      <c r="Q28" s="149"/>
      <c r="R28" s="120"/>
      <c r="S28" s="221">
        <f>IF(AND($E28&lt;&gt;"",$K28&lt;&gt;""),CHOOSE(VLOOKUP($E28,'limity Semi'!$AE$2:$AF$5,2,FALSE),VLOOKUP($K28,'limity Semi'!$A$1:$AB$373,6,FALSE),VLOOKUP($K28,'limity Semi'!$A$1:$AB$373,12,FALSE),VLOOKUP($K28,'limity Semi'!$A$1:$AB$373,18,FALSE),VLOOKUP($K28,'limity Semi'!$A$1:$AB$373,24,FALSE)),"")</f>
      </c>
      <c r="T28" s="163">
        <f>IF(AND($E28&lt;&gt;"",$K28&lt;&gt;""),CHOOSE(VLOOKUP($E28,'limity Semi'!$AE$2:$AF$5,2,FALSE),VLOOKUP($K28,'limity Semi'!$A$1:$AB$373,8,FALSE),VLOOKUP($K28,'limity Semi'!$A$1:$AB$373,14,FALSE),VLOOKUP($K28,'limity Semi'!$A$1:$AB$373,20,FALSE),VLOOKUP($K28,'limity Semi'!$A$1:$AB$373,26,FALSE)),"")</f>
      </c>
      <c r="U28" s="222">
        <f>IF(AND($E28&lt;&gt;"",$K28&lt;&gt;""),CHOOSE(VLOOKUP($E28,'limity Semi'!$AE$2:$AF$5,2,FALSE),VLOOKUP($K28,'limity Semi'!$A$1:$AB$373,10,FALSE),VLOOKUP($K28,'limity Semi'!$A$1:$AB$373,16,FALSE),VLOOKUP($K28,'limity Semi'!$A$1:$AB$373,22,FALSE),VLOOKUP($K28,'limity Semi'!$A$1:$AB$373,28,FALSE)),"")</f>
      </c>
      <c r="V28" s="171"/>
      <c r="W28" s="171"/>
      <c r="X28" s="171"/>
      <c r="Y28" s="171"/>
      <c r="Z28" s="171"/>
      <c r="AA28" s="171"/>
    </row>
    <row r="29" spans="1:19" ht="15" customHeight="1">
      <c r="A29" s="759" t="s">
        <v>1166</v>
      </c>
      <c r="B29" s="760"/>
      <c r="C29" s="760"/>
      <c r="D29" s="760"/>
      <c r="E29" s="760"/>
      <c r="F29" s="760"/>
      <c r="G29" s="760"/>
      <c r="H29" s="760"/>
      <c r="I29" s="760"/>
      <c r="J29" s="760"/>
      <c r="K29" s="760"/>
      <c r="L29" s="760"/>
      <c r="M29" s="760"/>
      <c r="N29" s="760"/>
      <c r="O29" s="760"/>
      <c r="P29" s="760"/>
      <c r="Q29" s="760"/>
      <c r="R29" s="760"/>
      <c r="S29" s="761"/>
    </row>
    <row r="30" spans="1:19" ht="15" customHeight="1">
      <c r="A30" s="751"/>
      <c r="B30" s="752"/>
      <c r="C30" s="752"/>
      <c r="D30" s="752"/>
      <c r="E30" s="752"/>
      <c r="F30" s="752"/>
      <c r="G30" s="752"/>
      <c r="H30" s="752"/>
      <c r="I30" s="752"/>
      <c r="J30" s="752"/>
      <c r="K30" s="752"/>
      <c r="L30" s="752"/>
      <c r="M30" s="752"/>
      <c r="N30" s="752"/>
      <c r="O30" s="752"/>
      <c r="P30" s="752"/>
      <c r="Q30" s="752"/>
      <c r="R30" s="752"/>
      <c r="S30" s="753"/>
    </row>
    <row r="31" spans="1:19" ht="15" customHeight="1" thickBot="1">
      <c r="A31" s="754"/>
      <c r="B31" s="755"/>
      <c r="C31" s="755"/>
      <c r="D31" s="755"/>
      <c r="E31" s="755"/>
      <c r="F31" s="755"/>
      <c r="G31" s="755"/>
      <c r="H31" s="755"/>
      <c r="I31" s="755"/>
      <c r="J31" s="755"/>
      <c r="K31" s="755"/>
      <c r="L31" s="755"/>
      <c r="M31" s="755"/>
      <c r="N31" s="755"/>
      <c r="O31" s="755"/>
      <c r="P31" s="755"/>
      <c r="Q31" s="755"/>
      <c r="R31" s="755"/>
      <c r="S31" s="756"/>
    </row>
    <row r="32" spans="1:19" ht="21" customHeight="1">
      <c r="A32" s="150"/>
      <c r="B32" s="150"/>
      <c r="C32" s="151"/>
      <c r="D32" s="151"/>
      <c r="E32" s="151"/>
      <c r="F32" s="152"/>
      <c r="G32" s="152"/>
      <c r="H32" s="152"/>
      <c r="I32" s="152"/>
      <c r="J32" s="152"/>
      <c r="K32" s="152"/>
      <c r="L32" s="152"/>
      <c r="M32" s="152"/>
      <c r="N32" s="152"/>
      <c r="O32" s="152"/>
      <c r="P32" s="152"/>
      <c r="Q32" s="152"/>
      <c r="R32" s="152"/>
      <c r="S32" s="120"/>
    </row>
    <row r="33" spans="1:19" ht="21.75" customHeight="1">
      <c r="A33" s="153" t="s">
        <v>1178</v>
      </c>
      <c r="B33" s="150"/>
      <c r="C33" s="151"/>
      <c r="D33" s="151"/>
      <c r="E33" s="151"/>
      <c r="F33" s="152"/>
      <c r="G33" s="152"/>
      <c r="H33" s="152"/>
      <c r="I33" s="152"/>
      <c r="J33" s="152"/>
      <c r="K33" s="119"/>
      <c r="L33" s="119"/>
      <c r="M33" s="119"/>
      <c r="N33" s="119"/>
      <c r="O33" s="119"/>
      <c r="P33" s="119"/>
      <c r="Q33" s="119"/>
      <c r="R33" s="119"/>
      <c r="S33" s="120"/>
    </row>
    <row r="34" spans="1:17" ht="13.5" customHeight="1">
      <c r="A34" s="154" t="s">
        <v>1168</v>
      </c>
      <c r="B34" s="150"/>
      <c r="C34" s="151"/>
      <c r="D34" s="151"/>
      <c r="E34" s="151"/>
      <c r="F34" s="152"/>
      <c r="G34" s="152"/>
      <c r="H34" s="152"/>
      <c r="I34" s="152"/>
      <c r="J34" s="152"/>
      <c r="K34" s="119"/>
      <c r="L34" s="119"/>
      <c r="M34" s="119"/>
      <c r="N34" s="119"/>
      <c r="O34" s="119"/>
      <c r="P34" s="119"/>
      <c r="Q34" s="120"/>
    </row>
    <row r="35" spans="1:17" ht="13.5" customHeight="1">
      <c r="A35" s="154" t="s">
        <v>1169</v>
      </c>
      <c r="B35" s="150"/>
      <c r="C35" s="151"/>
      <c r="D35" s="151"/>
      <c r="E35" s="151"/>
      <c r="F35" s="152"/>
      <c r="G35" s="152"/>
      <c r="H35" s="152"/>
      <c r="I35" s="152"/>
      <c r="J35" s="152"/>
      <c r="K35" s="155"/>
      <c r="L35" s="155"/>
      <c r="M35" s="119"/>
      <c r="N35" s="119"/>
      <c r="O35" s="119"/>
      <c r="P35" s="119"/>
      <c r="Q35" s="120"/>
    </row>
    <row r="36" spans="1:17" s="101" customFormat="1" ht="13.5" customHeight="1">
      <c r="A36" s="154" t="s">
        <v>1179</v>
      </c>
      <c r="B36" s="150"/>
      <c r="C36" s="151"/>
      <c r="D36" s="151"/>
      <c r="E36" s="151"/>
      <c r="F36" s="152"/>
      <c r="G36" s="152"/>
      <c r="H36" s="152"/>
      <c r="I36" s="152"/>
      <c r="J36" s="152"/>
      <c r="K36" s="155"/>
      <c r="L36" s="155"/>
      <c r="M36" s="155"/>
      <c r="N36" s="155"/>
      <c r="O36" s="155"/>
      <c r="P36" s="155"/>
      <c r="Q36" s="120"/>
    </row>
    <row r="37" spans="1:17" s="101" customFormat="1" ht="13.5" customHeight="1">
      <c r="A37" s="154" t="s">
        <v>1184</v>
      </c>
      <c r="B37" s="150"/>
      <c r="C37" s="151"/>
      <c r="D37" s="151"/>
      <c r="E37" s="151"/>
      <c r="F37" s="152"/>
      <c r="G37" s="152"/>
      <c r="H37" s="152"/>
      <c r="I37" s="152"/>
      <c r="J37" s="152"/>
      <c r="K37" s="155"/>
      <c r="L37" s="155"/>
      <c r="M37" s="155"/>
      <c r="N37" s="155"/>
      <c r="O37" s="155"/>
      <c r="P37" s="155"/>
      <c r="Q37" s="120"/>
    </row>
    <row r="38" spans="1:17" s="101" customFormat="1" ht="13.5" customHeight="1">
      <c r="A38" s="154" t="s">
        <v>1180</v>
      </c>
      <c r="B38" s="150"/>
      <c r="C38" s="151"/>
      <c r="D38" s="151"/>
      <c r="E38" s="151"/>
      <c r="F38" s="152"/>
      <c r="G38" s="152"/>
      <c r="H38" s="152"/>
      <c r="I38" s="152"/>
      <c r="J38" s="152"/>
      <c r="K38" s="155"/>
      <c r="L38" s="155"/>
      <c r="M38" s="155"/>
      <c r="N38" s="155"/>
      <c r="O38" s="155"/>
      <c r="P38" s="155"/>
      <c r="Q38" s="120"/>
    </row>
    <row r="39" spans="1:17" s="101" customFormat="1" ht="13.5" customHeight="1">
      <c r="A39" s="154" t="s">
        <v>1181</v>
      </c>
      <c r="B39" s="150"/>
      <c r="C39" s="151"/>
      <c r="D39" s="151"/>
      <c r="E39" s="151"/>
      <c r="F39" s="152"/>
      <c r="G39" s="152"/>
      <c r="H39" s="152"/>
      <c r="I39" s="152"/>
      <c r="J39" s="152"/>
      <c r="K39" s="155"/>
      <c r="L39" s="155"/>
      <c r="M39" s="155"/>
      <c r="N39" s="155"/>
      <c r="O39" s="155"/>
      <c r="P39" s="155"/>
      <c r="Q39" s="120"/>
    </row>
    <row r="40" spans="1:17" s="101" customFormat="1" ht="13.5" customHeight="1">
      <c r="A40" s="164" t="s">
        <v>1360</v>
      </c>
      <c r="B40" s="165"/>
      <c r="C40" s="166"/>
      <c r="D40" s="166"/>
      <c r="E40" s="166"/>
      <c r="F40" s="167"/>
      <c r="G40" s="167"/>
      <c r="H40" s="167"/>
      <c r="I40" s="167"/>
      <c r="J40" s="167"/>
      <c r="K40" s="168"/>
      <c r="L40" s="168"/>
      <c r="M40" s="155"/>
      <c r="N40" s="155"/>
      <c r="O40" s="155"/>
      <c r="P40" s="155"/>
      <c r="Q40" s="120"/>
    </row>
    <row r="41" spans="1:17" s="101" customFormat="1" ht="13.5" customHeight="1">
      <c r="A41" s="154" t="s">
        <v>1182</v>
      </c>
      <c r="B41" s="150"/>
      <c r="C41" s="151"/>
      <c r="D41" s="151"/>
      <c r="E41" s="151"/>
      <c r="F41" s="152"/>
      <c r="G41" s="152"/>
      <c r="H41" s="152"/>
      <c r="I41" s="152"/>
      <c r="J41" s="152"/>
      <c r="K41" s="119"/>
      <c r="L41" s="119"/>
      <c r="M41" s="155"/>
      <c r="N41" s="155"/>
      <c r="O41" s="155"/>
      <c r="P41" s="155"/>
      <c r="Q41" s="120"/>
    </row>
    <row r="42" spans="1:17" s="169" customFormat="1" ht="13.5" customHeight="1">
      <c r="A42" s="164" t="s">
        <v>1183</v>
      </c>
      <c r="B42" s="165"/>
      <c r="C42" s="166"/>
      <c r="D42" s="166"/>
      <c r="E42" s="166"/>
      <c r="F42" s="167"/>
      <c r="G42" s="167"/>
      <c r="H42" s="167"/>
      <c r="I42" s="167"/>
      <c r="J42" s="167"/>
      <c r="K42" s="168"/>
      <c r="L42" s="168"/>
      <c r="M42" s="168"/>
      <c r="N42" s="168"/>
      <c r="O42" s="168"/>
      <c r="P42" s="168"/>
      <c r="Q42" s="170"/>
    </row>
    <row r="43" spans="1:17" ht="13.5" customHeight="1">
      <c r="A43" s="164"/>
      <c r="M43" s="119"/>
      <c r="N43" s="119"/>
      <c r="O43" s="119"/>
      <c r="P43" s="119"/>
      <c r="Q43" s="120"/>
    </row>
    <row r="44" spans="1:17" ht="13.5" customHeight="1">
      <c r="A44" s="164"/>
      <c r="M44" s="119"/>
      <c r="N44" s="119"/>
      <c r="O44" s="119"/>
      <c r="P44" s="119"/>
      <c r="Q44" s="120"/>
    </row>
    <row r="45" spans="1:17" ht="13.5" customHeight="1">
      <c r="A45" s="164"/>
      <c r="M45" s="119"/>
      <c r="N45" s="119"/>
      <c r="O45" s="119"/>
      <c r="P45" s="119"/>
      <c r="Q45" s="120"/>
    </row>
    <row r="46" spans="1:17" ht="13.5" customHeight="1">
      <c r="A46" s="164"/>
      <c r="M46" s="119"/>
      <c r="N46" s="119"/>
      <c r="O46" s="119"/>
      <c r="P46" s="119"/>
      <c r="Q46" s="120"/>
    </row>
    <row r="47" spans="1:17" ht="13.5" customHeight="1">
      <c r="A47" s="164"/>
      <c r="M47" s="119"/>
      <c r="N47" s="119"/>
      <c r="O47" s="119"/>
      <c r="P47" s="119"/>
      <c r="Q47" s="120"/>
    </row>
    <row r="48" spans="1:17" s="101" customFormat="1" ht="12.75" customHeight="1">
      <c r="A48" s="156"/>
      <c r="B48" s="150"/>
      <c r="C48" s="151"/>
      <c r="D48" s="151"/>
      <c r="E48" s="151"/>
      <c r="F48" s="152"/>
      <c r="G48" s="152"/>
      <c r="H48" s="152"/>
      <c r="I48" s="152"/>
      <c r="J48" s="152"/>
      <c r="K48" s="155"/>
      <c r="L48" s="155"/>
      <c r="M48" s="155"/>
      <c r="N48" s="155"/>
      <c r="O48" s="155"/>
      <c r="P48" s="155"/>
      <c r="Q48" s="120"/>
    </row>
    <row r="49" spans="1:19" ht="15.75" customHeight="1">
      <c r="A49" s="757"/>
      <c r="B49" s="757"/>
      <c r="C49" s="757"/>
      <c r="D49" s="157"/>
      <c r="E49" s="757"/>
      <c r="F49" s="757"/>
      <c r="G49" s="757"/>
      <c r="H49" s="757"/>
      <c r="I49" s="757"/>
      <c r="J49" s="158"/>
      <c r="K49" s="758"/>
      <c r="L49" s="758"/>
      <c r="M49" s="758"/>
      <c r="N49" s="758"/>
      <c r="O49" s="758"/>
      <c r="P49" s="159"/>
      <c r="Q49" s="160"/>
      <c r="R49" s="160"/>
      <c r="S49" s="160"/>
    </row>
    <row r="50" spans="1:17" ht="11.25" customHeight="1">
      <c r="A50" s="711" t="s">
        <v>1125</v>
      </c>
      <c r="I50" s="712"/>
      <c r="K50" s="712"/>
      <c r="L50" s="713" t="s">
        <v>1126</v>
      </c>
      <c r="N50" s="714"/>
      <c r="O50" s="715"/>
      <c r="P50" s="715"/>
      <c r="Q50" s="713" t="s">
        <v>1127</v>
      </c>
    </row>
    <row r="51" spans="1:23" ht="11.25" customHeight="1">
      <c r="A51" s="255" t="s">
        <v>1642</v>
      </c>
      <c r="C51" s="161"/>
      <c r="D51" s="161"/>
      <c r="W51" s="716"/>
    </row>
  </sheetData>
  <sheetProtection password="DB33" sheet="1"/>
  <mergeCells count="31">
    <mergeCell ref="A31:S31"/>
    <mergeCell ref="M49:O49"/>
    <mergeCell ref="J14:L14"/>
    <mergeCell ref="A29:S29"/>
    <mergeCell ref="J9:L9"/>
    <mergeCell ref="J7:L7"/>
    <mergeCell ref="H12:I14"/>
    <mergeCell ref="H8:I8"/>
    <mergeCell ref="F15:J15"/>
    <mergeCell ref="C11:F12"/>
    <mergeCell ref="A49:C49"/>
    <mergeCell ref="E49:I49"/>
    <mergeCell ref="K49:L49"/>
    <mergeCell ref="C9:F10"/>
    <mergeCell ref="C13:F14"/>
    <mergeCell ref="A11:B12"/>
    <mergeCell ref="J12:L12"/>
    <mergeCell ref="H9:I11"/>
    <mergeCell ref="A9:B10"/>
    <mergeCell ref="A30:S30"/>
    <mergeCell ref="A13:B14"/>
    <mergeCell ref="A6:F6"/>
    <mergeCell ref="H6:L6"/>
    <mergeCell ref="A7:B8"/>
    <mergeCell ref="C7:F8"/>
    <mergeCell ref="H7:I7"/>
    <mergeCell ref="S14:U15"/>
    <mergeCell ref="J8:L8"/>
    <mergeCell ref="J10:L10"/>
    <mergeCell ref="J11:L11"/>
    <mergeCell ref="J13:L13"/>
  </mergeCells>
  <conditionalFormatting sqref="S18:S28">
    <cfRule type="expression" priority="6" dxfId="4" stopIfTrue="1">
      <formula>S18&lt;F18</formula>
    </cfRule>
  </conditionalFormatting>
  <conditionalFormatting sqref="T18:T28">
    <cfRule type="expression" priority="5" dxfId="4" stopIfTrue="1">
      <formula>T18&lt;G18</formula>
    </cfRule>
  </conditionalFormatting>
  <conditionalFormatting sqref="U18:U28">
    <cfRule type="expression" priority="4" dxfId="4" stopIfTrue="1">
      <formula>U18&lt;(F18*G18/1000000)</formula>
    </cfRule>
  </conditionalFormatting>
  <conditionalFormatting sqref="F18:F28">
    <cfRule type="expression" priority="1" dxfId="4" stopIfTrue="1">
      <formula>AND(I18="MAOKp",F18&lt;500)</formula>
    </cfRule>
  </conditionalFormatting>
  <dataValidations count="10">
    <dataValidation type="list" allowBlank="1" showInputMessage="1" showErrorMessage="1" sqref="K18:K28">
      <formula1>IF($E18=25,latkyDN,latky28_42)</formula1>
    </dataValidation>
    <dataValidation type="whole" operator="greaterThan" allowBlank="1" showInputMessage="1" showErrorMessage="1" error="Zadej celé číslo větší než nula!" sqref="F18:G28">
      <formula1>0</formula1>
    </dataValidation>
    <dataValidation type="list" allowBlank="1" showInputMessage="1" showErrorMessage="1" sqref="H18:H28">
      <formula1>ovladaniVerraM</formula1>
    </dataValidation>
    <dataValidation type="whole" operator="greaterThanOrEqual" allowBlank="1" showInputMessage="1" showErrorMessage="1" error="Pro řetízek zadej celé číslo větší než nula, pro motor zadej 0!" sqref="J18:J28">
      <formula1>0</formula1>
    </dataValidation>
    <dataValidation type="list" allowBlank="1" showInputMessage="1" showErrorMessage="1" sqref="P18:P28">
      <formula1>Bal2</formula1>
    </dataValidation>
    <dataValidation type="list" allowBlank="1" showInputMessage="1" showErrorMessage="1" sqref="I18:I28">
      <formula1>Ovl_VRS</formula1>
    </dataValidation>
    <dataValidation type="list" allowBlank="1" showInputMessage="1" showErrorMessage="1" sqref="L18:L28">
      <formula1>Nav_VRS</formula1>
    </dataValidation>
    <dataValidation type="list" allowBlank="1" showInputMessage="1" showErrorMessage="1" sqref="N18:N28">
      <formula1>RAL_VRS</formula1>
    </dataValidation>
    <dataValidation type="list" allowBlank="1" showInputMessage="1" showErrorMessage="1" sqref="O18:O28">
      <formula1>Uchy_VRS</formula1>
    </dataValidation>
    <dataValidation type="list" allowBlank="1" showInputMessage="1" showErrorMessage="1" sqref="M18:M28">
      <formula1>IF(OR(K18="TREN 101",K18="TREN 10263",K18="TREN 10376",K18="TREN 10390",K18="TREN 10391"),Dol_VRS_T,Dol_VRS)</formula1>
    </dataValidation>
  </dataValidations>
  <hyperlinks>
    <hyperlink ref="U2" r:id="rId1" display="www.isotra.cz"/>
    <hyperlink ref="Q50" r:id="rId2" display="http://www.persienneisotra.fr/conditions-generales"/>
    <hyperlink ref="L50" r:id="rId3" display="http://www.persienneisotra.fr/regles-de-reclamation"/>
  </hyperlinks>
  <printOptions horizontalCentered="1" verticalCentered="1"/>
  <pageMargins left="0.2362204724409449" right="0.2362204724409449" top="0.15748031496062992" bottom="0.15748031496062992" header="0.2755905511811024" footer="0.31496062992125984"/>
  <pageSetup horizontalDpi="600" verticalDpi="600" orientation="landscape" paperSize="9" scale="67" r:id="rId4"/>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D19" sqref="D19"/>
    </sheetView>
  </sheetViews>
  <sheetFormatPr defaultColWidth="9.140625" defaultRowHeight="12.75"/>
  <cols>
    <col min="3" max="3" width="9.8515625" style="0" customWidth="1"/>
    <col min="4" max="4" width="11.140625" style="0" customWidth="1"/>
    <col min="12" max="12" width="11.28125" style="0" customWidth="1"/>
    <col min="13" max="13" width="10.421875" style="0" customWidth="1"/>
  </cols>
  <sheetData>
    <row r="1" spans="1:14" ht="12.75">
      <c r="A1" s="58" t="s">
        <v>357</v>
      </c>
      <c r="B1" s="58" t="s">
        <v>227</v>
      </c>
      <c r="C1" s="58" t="s">
        <v>347</v>
      </c>
      <c r="D1" s="58" t="s">
        <v>1116</v>
      </c>
      <c r="E1" s="58" t="s">
        <v>1117</v>
      </c>
      <c r="F1" s="58" t="s">
        <v>340</v>
      </c>
      <c r="G1" s="58" t="s">
        <v>349</v>
      </c>
      <c r="H1" s="58" t="s">
        <v>350</v>
      </c>
      <c r="I1" s="58" t="s">
        <v>351</v>
      </c>
      <c r="J1" s="58" t="s">
        <v>341</v>
      </c>
      <c r="K1" s="58" t="s">
        <v>1118</v>
      </c>
      <c r="L1" s="58" t="s">
        <v>1119</v>
      </c>
      <c r="M1" s="58" t="s">
        <v>1120</v>
      </c>
      <c r="N1" s="58" t="s">
        <v>797</v>
      </c>
    </row>
    <row r="2" spans="1:14" ht="12.75">
      <c r="A2" s="59" t="s">
        <v>784</v>
      </c>
      <c r="B2" s="59">
        <v>28</v>
      </c>
      <c r="C2" s="59" t="s">
        <v>221</v>
      </c>
      <c r="D2" s="59" t="s">
        <v>4</v>
      </c>
      <c r="E2" s="59" t="s">
        <v>219</v>
      </c>
      <c r="F2" s="59">
        <v>0</v>
      </c>
      <c r="G2" s="59">
        <v>0</v>
      </c>
      <c r="H2" s="59" t="s">
        <v>222</v>
      </c>
      <c r="I2" s="61">
        <v>0</v>
      </c>
      <c r="J2" s="59" t="s">
        <v>219</v>
      </c>
      <c r="K2" s="182" t="s">
        <v>631</v>
      </c>
      <c r="L2" s="59" t="s">
        <v>793</v>
      </c>
      <c r="M2" s="59" t="s">
        <v>226</v>
      </c>
      <c r="N2" s="449" t="s">
        <v>799</v>
      </c>
    </row>
    <row r="3" spans="3:14" ht="12.75">
      <c r="C3" s="59" t="s">
        <v>223</v>
      </c>
      <c r="D3" s="59" t="s">
        <v>44</v>
      </c>
      <c r="E3" s="59" t="s">
        <v>220</v>
      </c>
      <c r="F3" s="59"/>
      <c r="G3" s="59"/>
      <c r="H3" s="59"/>
      <c r="I3" s="59"/>
      <c r="J3" s="59"/>
      <c r="K3" s="59" t="s">
        <v>635</v>
      </c>
      <c r="L3" s="59" t="s">
        <v>634</v>
      </c>
      <c r="M3" s="59" t="s">
        <v>225</v>
      </c>
      <c r="N3" s="449" t="s">
        <v>800</v>
      </c>
    </row>
    <row r="4" spans="1:14" ht="12.75">
      <c r="A4" s="59"/>
      <c r="B4" s="59"/>
      <c r="C4" s="59"/>
      <c r="D4" s="59" t="s">
        <v>1362</v>
      </c>
      <c r="E4" s="182"/>
      <c r="F4" s="59"/>
      <c r="G4" s="59"/>
      <c r="H4" s="59"/>
      <c r="I4" s="59"/>
      <c r="J4" s="59"/>
      <c r="K4" s="59"/>
      <c r="L4" s="59" t="s">
        <v>46</v>
      </c>
      <c r="M4" s="59"/>
      <c r="N4" s="449" t="s">
        <v>801</v>
      </c>
    </row>
    <row r="5" spans="1:14" ht="12.75">
      <c r="A5" s="59"/>
      <c r="B5" s="59"/>
      <c r="C5" s="59"/>
      <c r="D5" s="59" t="s">
        <v>1072</v>
      </c>
      <c r="E5" s="59"/>
      <c r="F5" s="59"/>
      <c r="G5" s="59"/>
      <c r="H5" s="59"/>
      <c r="I5" s="59"/>
      <c r="J5" s="59"/>
      <c r="K5" s="59"/>
      <c r="L5" s="59"/>
      <c r="M5" s="59"/>
      <c r="N5" s="449" t="s">
        <v>802</v>
      </c>
    </row>
    <row r="6" spans="1:14" ht="12.75">
      <c r="A6" s="59"/>
      <c r="B6" s="59"/>
      <c r="C6" s="59"/>
      <c r="E6" s="59"/>
      <c r="F6" s="59"/>
      <c r="G6" s="59"/>
      <c r="H6" s="59"/>
      <c r="I6" s="59"/>
      <c r="J6" s="59"/>
      <c r="K6" s="58" t="s">
        <v>1354</v>
      </c>
      <c r="L6" s="59"/>
      <c r="M6" s="60"/>
      <c r="N6" s="449" t="s">
        <v>1358</v>
      </c>
    </row>
    <row r="7" spans="1:13" ht="12.75">
      <c r="A7" s="59"/>
      <c r="B7" s="59"/>
      <c r="C7" s="59"/>
      <c r="D7" s="59"/>
      <c r="E7" s="59"/>
      <c r="F7" s="59"/>
      <c r="G7" s="59"/>
      <c r="H7" s="59"/>
      <c r="I7" s="59"/>
      <c r="J7" s="59"/>
      <c r="K7" s="59" t="s">
        <v>631</v>
      </c>
      <c r="L7" s="59"/>
      <c r="M7" s="59"/>
    </row>
    <row r="8" spans="1:13" ht="12.75">
      <c r="A8" s="59"/>
      <c r="B8" s="59"/>
      <c r="C8" s="59"/>
      <c r="D8" s="59"/>
      <c r="E8" s="59"/>
      <c r="F8" s="59"/>
      <c r="G8" s="59"/>
      <c r="H8" s="182"/>
      <c r="I8" s="182"/>
      <c r="J8" s="59"/>
      <c r="K8" s="60"/>
      <c r="L8" s="59"/>
      <c r="M8" s="182"/>
    </row>
    <row r="9" spans="1:13" ht="12.75">
      <c r="A9" s="59"/>
      <c r="B9" s="59"/>
      <c r="C9" s="59"/>
      <c r="D9" s="59"/>
      <c r="E9" s="59"/>
      <c r="F9" s="59"/>
      <c r="G9" s="59"/>
      <c r="H9" s="182"/>
      <c r="I9" s="182"/>
      <c r="J9" s="59"/>
      <c r="K9" s="59"/>
      <c r="L9" s="59"/>
      <c r="M9" s="182"/>
    </row>
    <row r="10" spans="1:13" ht="12.75">
      <c r="A10" s="59"/>
      <c r="B10" s="59"/>
      <c r="C10" s="59"/>
      <c r="D10" s="59"/>
      <c r="E10" s="59"/>
      <c r="F10" s="59"/>
      <c r="G10" s="59"/>
      <c r="H10" s="59"/>
      <c r="I10" s="59"/>
      <c r="J10" s="59"/>
      <c r="K10" s="59"/>
      <c r="L10" s="59"/>
      <c r="M10" s="182"/>
    </row>
    <row r="11" spans="4:11" ht="12.75">
      <c r="D11" s="59"/>
      <c r="K11" s="59"/>
    </row>
    <row r="12" spans="4:11" ht="12.75">
      <c r="D12" s="59"/>
      <c r="K12" s="59"/>
    </row>
    <row r="13" ht="12.75">
      <c r="K13" s="60"/>
    </row>
    <row r="14" ht="12.75">
      <c r="K14" s="412" t="s">
        <v>1355</v>
      </c>
    </row>
    <row r="18" ht="12.75">
      <c r="K18" s="412" t="s">
        <v>861</v>
      </c>
    </row>
    <row r="20" ht="12.75">
      <c r="K20" t="s">
        <v>1018</v>
      </c>
    </row>
  </sheetData>
  <sheetProtection password="DB33" sheet="1"/>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X51"/>
  <sheetViews>
    <sheetView showGridLines="0" view="pageBreakPreview" zoomScaleNormal="90" zoomScaleSheetLayoutView="100" zoomScalePageLayoutView="0" workbookViewId="0" topLeftCell="A1">
      <selection activeCell="A54" sqref="A54"/>
    </sheetView>
  </sheetViews>
  <sheetFormatPr defaultColWidth="9.140625" defaultRowHeight="12.75"/>
  <cols>
    <col min="1" max="1" width="9.57421875" style="118" customWidth="1"/>
    <col min="2" max="2" width="9.28125" style="118" customWidth="1"/>
    <col min="3" max="9" width="10.140625" style="118" customWidth="1"/>
    <col min="10" max="10" width="12.00390625" style="118" customWidth="1"/>
    <col min="11" max="11" width="13.57421875" style="118" customWidth="1"/>
    <col min="12" max="13" width="10.140625" style="118" customWidth="1"/>
    <col min="14" max="14" width="9.8515625" style="118" customWidth="1"/>
    <col min="15" max="17" width="10.140625" style="118" customWidth="1"/>
    <col min="18" max="18" width="12.28125" style="118" customWidth="1"/>
    <col min="19" max="19" width="3.00390625" style="118" customWidth="1"/>
    <col min="20" max="21" width="8.8515625" style="118" customWidth="1"/>
    <col min="22" max="22" width="8.7109375" style="118" customWidth="1"/>
    <col min="23" max="23" width="9.140625" style="118" customWidth="1"/>
    <col min="24" max="16384" width="9.140625" style="118" customWidth="1"/>
  </cols>
  <sheetData>
    <row r="1" spans="1:22" s="101" customFormat="1" ht="15.75">
      <c r="A1" s="2" t="s">
        <v>2</v>
      </c>
      <c r="B1" s="2"/>
      <c r="C1" s="2"/>
      <c r="D1" s="2"/>
      <c r="E1" s="2"/>
      <c r="F1" s="3"/>
      <c r="G1" s="3"/>
      <c r="H1" s="3"/>
      <c r="I1" s="3"/>
      <c r="K1" s="3"/>
      <c r="L1" s="3"/>
      <c r="M1" s="3"/>
      <c r="N1" s="3"/>
      <c r="R1" s="6"/>
      <c r="S1" s="6"/>
      <c r="T1" s="6"/>
      <c r="U1" s="6"/>
      <c r="V1" s="6" t="s">
        <v>40</v>
      </c>
    </row>
    <row r="2" spans="1:22" s="101" customFormat="1" ht="15.75" customHeight="1">
      <c r="A2" s="4" t="s">
        <v>1</v>
      </c>
      <c r="B2" s="4"/>
      <c r="C2" s="4"/>
      <c r="D2" s="4"/>
      <c r="E2" s="4"/>
      <c r="F2" s="102"/>
      <c r="G2" s="102"/>
      <c r="H2" s="102"/>
      <c r="I2" s="102"/>
      <c r="J2" s="102"/>
      <c r="K2" s="5" t="s">
        <v>41</v>
      </c>
      <c r="L2" s="102"/>
      <c r="M2" s="5" t="s">
        <v>3</v>
      </c>
      <c r="N2" s="102"/>
      <c r="O2" s="102"/>
      <c r="P2" s="102"/>
      <c r="Q2" s="102"/>
      <c r="R2" s="103"/>
      <c r="S2" s="103"/>
      <c r="T2" s="103"/>
      <c r="U2" s="103"/>
      <c r="V2" s="103" t="s">
        <v>0</v>
      </c>
    </row>
    <row r="3" spans="1:17" s="111" customFormat="1" ht="40.5" customHeight="1">
      <c r="A3" s="104" t="s">
        <v>1159</v>
      </c>
      <c r="B3" s="105"/>
      <c r="C3" s="105"/>
      <c r="D3" s="105"/>
      <c r="E3" s="105"/>
      <c r="F3" s="105"/>
      <c r="G3" s="106"/>
      <c r="H3" s="107"/>
      <c r="I3" s="108"/>
      <c r="J3" s="109"/>
      <c r="K3" s="109"/>
      <c r="L3" s="109"/>
      <c r="M3" s="109"/>
      <c r="N3" s="110"/>
      <c r="O3" s="108"/>
      <c r="P3" s="108"/>
      <c r="Q3" s="108"/>
    </row>
    <row r="4" spans="1:22" s="114" customFormat="1" ht="20.25" customHeight="1">
      <c r="A4" s="112" t="s">
        <v>772</v>
      </c>
      <c r="B4" s="113"/>
      <c r="C4" s="113"/>
      <c r="D4" s="113"/>
      <c r="E4" s="113"/>
      <c r="F4" s="113"/>
      <c r="G4" s="113"/>
      <c r="H4" s="113"/>
      <c r="I4" s="113"/>
      <c r="J4" s="113"/>
      <c r="K4" s="113"/>
      <c r="L4" s="113"/>
      <c r="M4" s="113"/>
      <c r="N4" s="113"/>
      <c r="O4" s="113"/>
      <c r="P4" s="113"/>
      <c r="Q4" s="113"/>
      <c r="U4" s="115"/>
      <c r="V4" s="115"/>
    </row>
    <row r="5" spans="1:22" s="114" customFormat="1" ht="15" customHeight="1" thickBot="1">
      <c r="A5" s="116"/>
      <c r="B5" s="113"/>
      <c r="C5" s="113"/>
      <c r="D5" s="113"/>
      <c r="E5" s="113"/>
      <c r="F5" s="113"/>
      <c r="G5" s="113"/>
      <c r="H5" s="113"/>
      <c r="I5" s="113"/>
      <c r="J5" s="113"/>
      <c r="K5" s="113"/>
      <c r="L5" s="113"/>
      <c r="M5" s="113"/>
      <c r="N5" s="113"/>
      <c r="O5" s="113"/>
      <c r="P5" s="113"/>
      <c r="Q5" s="113"/>
      <c r="U5" s="117"/>
      <c r="V5" s="117"/>
    </row>
    <row r="6" spans="1:22" s="114" customFormat="1" ht="15" customHeight="1" thickBot="1">
      <c r="A6" s="771" t="s">
        <v>1129</v>
      </c>
      <c r="B6" s="772"/>
      <c r="C6" s="772"/>
      <c r="D6" s="772"/>
      <c r="E6" s="772"/>
      <c r="F6" s="773"/>
      <c r="G6" s="118"/>
      <c r="H6" s="774" t="s">
        <v>1130</v>
      </c>
      <c r="I6" s="775"/>
      <c r="J6" s="775"/>
      <c r="K6" s="775"/>
      <c r="L6" s="776"/>
      <c r="M6" s="113"/>
      <c r="N6" s="113"/>
      <c r="O6" s="113"/>
      <c r="P6" s="113"/>
      <c r="Q6" s="113"/>
      <c r="U6" s="117"/>
      <c r="V6" s="117"/>
    </row>
    <row r="7" spans="1:22" s="114" customFormat="1" ht="15" customHeight="1" thickTop="1">
      <c r="A7" s="777" t="s">
        <v>1131</v>
      </c>
      <c r="B7" s="778"/>
      <c r="C7" s="779"/>
      <c r="D7" s="779"/>
      <c r="E7" s="779"/>
      <c r="F7" s="780"/>
      <c r="H7" s="781"/>
      <c r="I7" s="782"/>
      <c r="J7" s="793"/>
      <c r="K7" s="794"/>
      <c r="L7" s="795"/>
      <c r="M7" s="113"/>
      <c r="N7" s="113"/>
      <c r="O7" s="113"/>
      <c r="P7" s="113"/>
      <c r="Q7" s="113"/>
      <c r="U7" s="117"/>
      <c r="V7" s="117"/>
    </row>
    <row r="8" spans="1:22" s="114" customFormat="1" ht="15" customHeight="1">
      <c r="A8" s="762"/>
      <c r="B8" s="763"/>
      <c r="C8" s="764"/>
      <c r="D8" s="764"/>
      <c r="E8" s="764"/>
      <c r="F8" s="765"/>
      <c r="H8" s="798" t="s">
        <v>1132</v>
      </c>
      <c r="I8" s="799"/>
      <c r="J8" s="800"/>
      <c r="K8" s="801"/>
      <c r="L8" s="802"/>
      <c r="M8" s="113"/>
      <c r="N8" s="113"/>
      <c r="O8" s="113"/>
      <c r="P8" s="113"/>
      <c r="Q8" s="113"/>
      <c r="U8" s="117"/>
      <c r="V8" s="117"/>
    </row>
    <row r="9" spans="1:22" s="114" customFormat="1" ht="15" customHeight="1">
      <c r="A9" s="762" t="s">
        <v>1133</v>
      </c>
      <c r="B9" s="763"/>
      <c r="C9" s="764"/>
      <c r="D9" s="764"/>
      <c r="E9" s="764"/>
      <c r="F9" s="765"/>
      <c r="H9" s="766" t="s">
        <v>1134</v>
      </c>
      <c r="I9" s="767"/>
      <c r="J9" s="768"/>
      <c r="K9" s="769"/>
      <c r="L9" s="770"/>
      <c r="M9" s="113"/>
      <c r="N9" s="113"/>
      <c r="O9" s="113"/>
      <c r="P9" s="113"/>
      <c r="Q9" s="113"/>
      <c r="U9" s="117"/>
      <c r="V9" s="117"/>
    </row>
    <row r="10" spans="1:22" s="114" customFormat="1" ht="15" customHeight="1">
      <c r="A10" s="762"/>
      <c r="B10" s="763"/>
      <c r="C10" s="764"/>
      <c r="D10" s="764"/>
      <c r="E10" s="764"/>
      <c r="F10" s="765"/>
      <c r="H10" s="766"/>
      <c r="I10" s="767"/>
      <c r="J10" s="768"/>
      <c r="K10" s="769"/>
      <c r="L10" s="770"/>
      <c r="M10" s="113"/>
      <c r="N10" s="113"/>
      <c r="O10" s="113"/>
      <c r="P10" s="113"/>
      <c r="Q10" s="113"/>
      <c r="U10" s="117"/>
      <c r="V10" s="117"/>
    </row>
    <row r="11" spans="1:22" ht="15" customHeight="1">
      <c r="A11" s="762" t="s">
        <v>1135</v>
      </c>
      <c r="B11" s="763"/>
      <c r="C11" s="764"/>
      <c r="D11" s="764"/>
      <c r="E11" s="764"/>
      <c r="F11" s="765"/>
      <c r="H11" s="766"/>
      <c r="I11" s="767"/>
      <c r="J11" s="803"/>
      <c r="K11" s="804"/>
      <c r="L11" s="805"/>
      <c r="M11" s="119"/>
      <c r="N11" s="119"/>
      <c r="O11" s="119"/>
      <c r="P11" s="119"/>
      <c r="Q11" s="119"/>
      <c r="U11" s="120"/>
      <c r="V11" s="120"/>
    </row>
    <row r="12" spans="1:22" ht="15" customHeight="1">
      <c r="A12" s="762"/>
      <c r="B12" s="763"/>
      <c r="C12" s="764"/>
      <c r="D12" s="764"/>
      <c r="E12" s="764"/>
      <c r="F12" s="765"/>
      <c r="H12" s="806" t="s">
        <v>1136</v>
      </c>
      <c r="I12" s="807"/>
      <c r="J12" s="787"/>
      <c r="K12" s="788"/>
      <c r="L12" s="789"/>
      <c r="M12" s="119"/>
      <c r="N12" s="119"/>
      <c r="O12" s="119"/>
      <c r="P12" s="119"/>
      <c r="Q12" s="119"/>
      <c r="U12" s="120"/>
      <c r="V12" s="120"/>
    </row>
    <row r="13" spans="1:22" ht="15" customHeight="1">
      <c r="A13" s="762" t="s">
        <v>1137</v>
      </c>
      <c r="B13" s="763"/>
      <c r="C13" s="764"/>
      <c r="D13" s="764"/>
      <c r="E13" s="764"/>
      <c r="F13" s="765"/>
      <c r="H13" s="808"/>
      <c r="I13" s="809"/>
      <c r="J13" s="787"/>
      <c r="K13" s="788"/>
      <c r="L13" s="789"/>
      <c r="M13" s="119"/>
      <c r="N13" s="119"/>
      <c r="O13" s="119"/>
      <c r="P13" s="119"/>
      <c r="Q13" s="119"/>
      <c r="U13" s="120"/>
      <c r="V13" s="120"/>
    </row>
    <row r="14" spans="1:22" ht="15" customHeight="1" thickBot="1">
      <c r="A14" s="783"/>
      <c r="B14" s="784"/>
      <c r="C14" s="785"/>
      <c r="D14" s="785"/>
      <c r="E14" s="785"/>
      <c r="F14" s="786"/>
      <c r="H14" s="810"/>
      <c r="I14" s="811"/>
      <c r="J14" s="790"/>
      <c r="K14" s="791"/>
      <c r="L14" s="792"/>
      <c r="M14" s="119"/>
      <c r="N14" s="119"/>
      <c r="O14" s="119"/>
      <c r="P14" s="119"/>
      <c r="Q14" s="119"/>
      <c r="T14" s="796" t="s">
        <v>1155</v>
      </c>
      <c r="U14" s="796"/>
      <c r="V14" s="796"/>
    </row>
    <row r="15" spans="1:22" ht="21.75" customHeight="1" thickBot="1">
      <c r="A15" s="120"/>
      <c r="B15" s="120"/>
      <c r="C15" s="121"/>
      <c r="D15" s="121"/>
      <c r="E15" s="121"/>
      <c r="F15" s="829"/>
      <c r="G15" s="829"/>
      <c r="H15" s="829"/>
      <c r="I15" s="829"/>
      <c r="J15" s="829"/>
      <c r="K15" s="119"/>
      <c r="L15" s="119"/>
      <c r="M15" s="119"/>
      <c r="N15" s="119"/>
      <c r="O15" s="119"/>
      <c r="P15" s="119"/>
      <c r="Q15" s="119"/>
      <c r="T15" s="797"/>
      <c r="U15" s="797"/>
      <c r="V15" s="797"/>
    </row>
    <row r="16" spans="1:23" s="127" customFormat="1" ht="36.75" customHeight="1" thickBot="1">
      <c r="A16" s="122" t="s">
        <v>1138</v>
      </c>
      <c r="B16" s="123" t="s">
        <v>1160</v>
      </c>
      <c r="C16" s="124" t="s">
        <v>1161</v>
      </c>
      <c r="D16" s="124" t="s">
        <v>1141</v>
      </c>
      <c r="E16" s="124" t="s">
        <v>1142</v>
      </c>
      <c r="F16" s="124" t="s">
        <v>1143</v>
      </c>
      <c r="G16" s="125" t="s">
        <v>1162</v>
      </c>
      <c r="H16" s="124" t="s">
        <v>1145</v>
      </c>
      <c r="I16" s="125" t="s">
        <v>1163</v>
      </c>
      <c r="J16" s="125" t="s">
        <v>1164</v>
      </c>
      <c r="K16" s="125" t="s">
        <v>1165</v>
      </c>
      <c r="L16" s="125" t="s">
        <v>1347</v>
      </c>
      <c r="M16" s="125" t="s">
        <v>1167</v>
      </c>
      <c r="N16" s="125" t="s">
        <v>1150</v>
      </c>
      <c r="O16" s="125" t="s">
        <v>1151</v>
      </c>
      <c r="P16" s="125" t="s">
        <v>1152</v>
      </c>
      <c r="Q16" s="448" t="s">
        <v>1153</v>
      </c>
      <c r="R16" s="94" t="s">
        <v>1166</v>
      </c>
      <c r="S16" s="118"/>
      <c r="T16" s="225" t="s">
        <v>1156</v>
      </c>
      <c r="U16" s="226" t="s">
        <v>1157</v>
      </c>
      <c r="V16" s="227" t="s">
        <v>1158</v>
      </c>
      <c r="W16" s="126"/>
    </row>
    <row r="17" spans="1:23" ht="15" customHeight="1" thickBot="1">
      <c r="A17" s="425">
        <v>1</v>
      </c>
      <c r="B17" s="128">
        <v>2</v>
      </c>
      <c r="C17" s="128">
        <v>3</v>
      </c>
      <c r="D17" s="128">
        <v>4</v>
      </c>
      <c r="E17" s="128">
        <v>5</v>
      </c>
      <c r="F17" s="128">
        <v>6</v>
      </c>
      <c r="G17" s="128">
        <v>7</v>
      </c>
      <c r="H17" s="128">
        <v>8</v>
      </c>
      <c r="I17" s="128">
        <v>9</v>
      </c>
      <c r="J17" s="128">
        <v>10</v>
      </c>
      <c r="K17" s="128">
        <v>11</v>
      </c>
      <c r="L17" s="128">
        <v>12</v>
      </c>
      <c r="M17" s="128">
        <v>13</v>
      </c>
      <c r="N17" s="128">
        <v>14</v>
      </c>
      <c r="O17" s="128">
        <v>15</v>
      </c>
      <c r="P17" s="128">
        <v>16</v>
      </c>
      <c r="Q17" s="128">
        <v>17</v>
      </c>
      <c r="V17" s="120"/>
      <c r="W17" s="120"/>
    </row>
    <row r="18" spans="1:23" ht="21" customHeight="1">
      <c r="A18" s="129"/>
      <c r="B18" s="130"/>
      <c r="C18" s="698"/>
      <c r="D18" s="443"/>
      <c r="E18" s="423">
        <f>IF($D18=helpSunlite!$A$2,helpSunlite!$B$2,IF($D18=helpSunlite!$A$3,helpSunlite!$B$3,""))</f>
      </c>
      <c r="F18" s="401"/>
      <c r="G18" s="401"/>
      <c r="H18" s="134"/>
      <c r="I18" s="186"/>
      <c r="J18" s="401"/>
      <c r="K18" s="186"/>
      <c r="L18" s="134"/>
      <c r="M18" s="134"/>
      <c r="N18" s="134"/>
      <c r="O18" s="134"/>
      <c r="P18" s="134"/>
      <c r="Q18" s="418"/>
      <c r="R18" s="426"/>
      <c r="T18" s="430">
        <f>IF(AND($E18&lt;&gt;"",$K18&lt;&gt;""),CHOOSE(VLOOKUP($E18,limity!$AE$2:$AF$5,2,FALSE),VLOOKUP($K18,limity!$A$1:$AB$376,6,FALSE),VLOOKUP($K18,limity!$A$1:$AB$376,12,FALSE),VLOOKUP($K18,limity!$A$1:$AB$376,18,FALSE),VLOOKUP($K18,limity!$A$1:$AB$376,24,FALSE)),"")</f>
      </c>
      <c r="U18" s="436">
        <f>IF(AND($E18&lt;&gt;"",$K18&lt;&gt;""),CHOOSE(VLOOKUP($E18,limity!$AE$2:$AF$5,2,FALSE),VLOOKUP($K18,limity!$A$1:$AB$376,8,FALSE),VLOOKUP($K18,limity!$A$1:$AB$376,14,FALSE),VLOOKUP($K18,limity!$A$1:$AB$376,20,FALSE),VLOOKUP($K18,limity!$A$1:$AB$376,26,FALSE)),"")</f>
      </c>
      <c r="V18" s="431">
        <f>IF(AND($E18&lt;&gt;"",$K18&lt;&gt;""),CHOOSE(VLOOKUP($E18,limity!$AE$2:$AF$5,2,FALSE),VLOOKUP($K18,limity!$A$1:$AB$376,10,FALSE),VLOOKUP($K18,limity!$A$1:$AB$376,16,FALSE),VLOOKUP($K18,limity!$A$1:$AB$376,22,FALSE),VLOOKUP($K18,limity!$A$1:$AB$376,28,FALSE)),"")</f>
      </c>
      <c r="W18" s="120"/>
    </row>
    <row r="19" spans="1:23" ht="21" customHeight="1">
      <c r="A19" s="136"/>
      <c r="B19" s="137"/>
      <c r="C19" s="707"/>
      <c r="D19" s="138"/>
      <c r="E19" s="424">
        <f>IF($D19=helpSunlite!$A$2,helpSunlite!$B$2,IF($D19=helpSunlite!$A$3,helpSunlite!$B$3,""))</f>
      </c>
      <c r="F19" s="402"/>
      <c r="G19" s="402"/>
      <c r="H19" s="141"/>
      <c r="I19" s="141"/>
      <c r="J19" s="402"/>
      <c r="K19" s="141"/>
      <c r="L19" s="141"/>
      <c r="M19" s="141"/>
      <c r="N19" s="141"/>
      <c r="O19" s="141"/>
      <c r="P19" s="141"/>
      <c r="Q19" s="419"/>
      <c r="R19" s="427"/>
      <c r="T19" s="432">
        <f>IF(AND($E19&lt;&gt;"",$K19&lt;&gt;""),CHOOSE(VLOOKUP($E19,limity!$AE$2:$AF$5,2,FALSE),VLOOKUP($K19,limity!$A$1:$AB$376,6,FALSE),VLOOKUP($K19,limity!$A$1:$AB$376,12,FALSE),VLOOKUP($K19,limity!$A$1:$AB$376,18,FALSE),VLOOKUP($K19,limity!$A$1:$AB$376,24,FALSE)),"")</f>
      </c>
      <c r="U19" s="421">
        <f>IF(AND($E19&lt;&gt;"",$K19&lt;&gt;""),CHOOSE(VLOOKUP($E19,limity!$AE$2:$AF$5,2,FALSE),VLOOKUP($K19,limity!$A$1:$AB$376,8,FALSE),VLOOKUP($K19,limity!$A$1:$AB$376,14,FALSE),VLOOKUP($K19,limity!$A$1:$AB$376,20,FALSE),VLOOKUP($K19,limity!$A$1:$AB$376,26,FALSE)),"")</f>
      </c>
      <c r="V19" s="433">
        <f>IF(AND($E19&lt;&gt;"",$K19&lt;&gt;""),CHOOSE(VLOOKUP($E19,limity!$AE$2:$AF$5,2,FALSE),VLOOKUP($K19,limity!$A$1:$AB$376,10,FALSE),VLOOKUP($K19,limity!$A$1:$AB$376,16,FALSE),VLOOKUP($K19,limity!$A$1:$AB$376,22,FALSE),VLOOKUP($K19,limity!$A$1:$AB$376,28,FALSE)),"")</f>
      </c>
      <c r="W19" s="120"/>
    </row>
    <row r="20" spans="1:23" ht="21" customHeight="1">
      <c r="A20" s="136"/>
      <c r="B20" s="137"/>
      <c r="C20" s="424"/>
      <c r="D20" s="138"/>
      <c r="E20" s="424">
        <f>IF($D20=helpSunlite!$A$2,helpSunlite!$B$2,IF($D20=helpSunlite!$A$3,helpSunlite!$B$3,""))</f>
      </c>
      <c r="F20" s="402"/>
      <c r="G20" s="402"/>
      <c r="H20" s="141"/>
      <c r="I20" s="141"/>
      <c r="J20" s="402"/>
      <c r="K20" s="141"/>
      <c r="L20" s="141"/>
      <c r="M20" s="141"/>
      <c r="N20" s="141"/>
      <c r="O20" s="141"/>
      <c r="P20" s="141"/>
      <c r="Q20" s="419"/>
      <c r="R20" s="427"/>
      <c r="T20" s="432">
        <f>IF(AND($E20&lt;&gt;"",$K20&lt;&gt;""),CHOOSE(VLOOKUP($E20,limity!$AE$2:$AF$5,2,FALSE),VLOOKUP($K20,limity!$A$1:$AB$376,6,FALSE),VLOOKUP($K20,limity!$A$1:$AB$376,12,FALSE),VLOOKUP($K20,limity!$A$1:$AB$376,18,FALSE),VLOOKUP($K20,limity!$A$1:$AB$376,24,FALSE)),"")</f>
      </c>
      <c r="U20" s="421">
        <f>IF(AND($E20&lt;&gt;"",$K20&lt;&gt;""),CHOOSE(VLOOKUP($E20,limity!$AE$2:$AF$5,2,FALSE),VLOOKUP($K20,limity!$A$1:$AB$376,8,FALSE),VLOOKUP($K20,limity!$A$1:$AB$376,14,FALSE),VLOOKUP($K20,limity!$A$1:$AB$376,20,FALSE),VLOOKUP($K20,limity!$A$1:$AB$376,26,FALSE)),"")</f>
      </c>
      <c r="V20" s="433">
        <f>IF(AND($E20&lt;&gt;"",$K20&lt;&gt;""),CHOOSE(VLOOKUP($E20,limity!$AE$2:$AF$5,2,FALSE),VLOOKUP($K20,limity!$A$1:$AB$376,10,FALSE),VLOOKUP($K20,limity!$A$1:$AB$376,16,FALSE),VLOOKUP($K20,limity!$A$1:$AB$376,22,FALSE),VLOOKUP($K20,limity!$A$1:$AB$376,28,FALSE)),"")</f>
      </c>
      <c r="W20" s="120"/>
    </row>
    <row r="21" spans="1:23" ht="21" customHeight="1">
      <c r="A21" s="136"/>
      <c r="B21" s="137"/>
      <c r="C21" s="424"/>
      <c r="D21" s="138"/>
      <c r="E21" s="424"/>
      <c r="F21" s="402"/>
      <c r="G21" s="402"/>
      <c r="H21" s="141"/>
      <c r="I21" s="141"/>
      <c r="J21" s="402"/>
      <c r="K21" s="141"/>
      <c r="L21" s="141"/>
      <c r="M21" s="141"/>
      <c r="N21" s="141"/>
      <c r="O21" s="141"/>
      <c r="P21" s="141"/>
      <c r="Q21" s="419"/>
      <c r="R21" s="427"/>
      <c r="T21" s="432">
        <f>IF(AND($E21&lt;&gt;"",$K21&lt;&gt;""),CHOOSE(VLOOKUP($E21,limity!$AE$2:$AF$5,2,FALSE),VLOOKUP($K21,limity!$A$1:$AB$376,6,FALSE),VLOOKUP($K21,limity!$A$1:$AB$376,12,FALSE),VLOOKUP($K21,limity!$A$1:$AB$376,18,FALSE),VLOOKUP($K21,limity!$A$1:$AB$376,24,FALSE)),"")</f>
      </c>
      <c r="U21" s="421">
        <f>IF(AND($E21&lt;&gt;"",$K21&lt;&gt;""),CHOOSE(VLOOKUP($E21,limity!$AE$2:$AF$5,2,FALSE),VLOOKUP($K21,limity!$A$1:$AB$376,8,FALSE),VLOOKUP($K21,limity!$A$1:$AB$376,14,FALSE),VLOOKUP($K21,limity!$A$1:$AB$376,20,FALSE),VLOOKUP($K21,limity!$A$1:$AB$376,26,FALSE)),"")</f>
      </c>
      <c r="V21" s="433">
        <f>IF(AND($E21&lt;&gt;"",$K21&lt;&gt;""),CHOOSE(VLOOKUP($E21,limity!$AE$2:$AF$5,2,FALSE),VLOOKUP($K21,limity!$A$1:$AB$376,10,FALSE),VLOOKUP($K21,limity!$A$1:$AB$376,16,FALSE),VLOOKUP($K21,limity!$A$1:$AB$376,22,FALSE),VLOOKUP($K21,limity!$A$1:$AB$376,28,FALSE)),"")</f>
      </c>
      <c r="W21" s="120"/>
    </row>
    <row r="22" spans="1:23" ht="21" customHeight="1">
      <c r="A22" s="136"/>
      <c r="B22" s="137"/>
      <c r="C22" s="424"/>
      <c r="D22" s="138"/>
      <c r="E22" s="424">
        <f>IF($D22=helpSunlite!$A$2,helpSunlite!$B$2,IF($D22=helpSunlite!$A$3,helpSunlite!$B$3,""))</f>
      </c>
      <c r="F22" s="402"/>
      <c r="G22" s="402"/>
      <c r="H22" s="141"/>
      <c r="I22" s="141"/>
      <c r="J22" s="402"/>
      <c r="K22" s="141"/>
      <c r="L22" s="141"/>
      <c r="M22" s="141"/>
      <c r="N22" s="141"/>
      <c r="O22" s="141"/>
      <c r="P22" s="141"/>
      <c r="Q22" s="419"/>
      <c r="R22" s="427"/>
      <c r="T22" s="432">
        <f>IF(AND($E22&lt;&gt;"",$K22&lt;&gt;""),CHOOSE(VLOOKUP($E22,limity!$AE$2:$AF$5,2,FALSE),VLOOKUP($K22,limity!$A$1:$AB$376,6,FALSE),VLOOKUP($K22,limity!$A$1:$AB$376,12,FALSE),VLOOKUP($K22,limity!$A$1:$AB$376,18,FALSE),VLOOKUP($K22,limity!$A$1:$AB$376,24,FALSE)),"")</f>
      </c>
      <c r="U22" s="421">
        <f>IF(AND($E22&lt;&gt;"",$K22&lt;&gt;""),CHOOSE(VLOOKUP($E22,limity!$AE$2:$AF$5,2,FALSE),VLOOKUP($K22,limity!$A$1:$AB$376,8,FALSE),VLOOKUP($K22,limity!$A$1:$AB$376,14,FALSE),VLOOKUP($K22,limity!$A$1:$AB$376,20,FALSE),VLOOKUP($K22,limity!$A$1:$AB$376,26,FALSE)),"")</f>
      </c>
      <c r="V22" s="433">
        <f>IF(AND($E22&lt;&gt;"",$K22&lt;&gt;""),CHOOSE(VLOOKUP($E22,limity!$AE$2:$AF$5,2,FALSE),VLOOKUP($K22,limity!$A$1:$AB$376,10,FALSE),VLOOKUP($K22,limity!$A$1:$AB$376,16,FALSE),VLOOKUP($K22,limity!$A$1:$AB$376,22,FALSE),VLOOKUP($K22,limity!$A$1:$AB$376,28,FALSE)),"")</f>
      </c>
      <c r="W22" s="120"/>
    </row>
    <row r="23" spans="1:23" ht="21" customHeight="1">
      <c r="A23" s="136"/>
      <c r="B23" s="137"/>
      <c r="C23" s="424"/>
      <c r="D23" s="138"/>
      <c r="E23" s="424">
        <f>IF($D23=helpSunlite!$A$2,helpSunlite!$B$2,IF($D23=helpSunlite!$A$3,helpSunlite!$B$3,""))</f>
      </c>
      <c r="F23" s="402"/>
      <c r="G23" s="402"/>
      <c r="H23" s="141"/>
      <c r="I23" s="141"/>
      <c r="J23" s="402"/>
      <c r="K23" s="141"/>
      <c r="L23" s="141"/>
      <c r="M23" s="141"/>
      <c r="N23" s="141"/>
      <c r="O23" s="141"/>
      <c r="P23" s="141"/>
      <c r="Q23" s="419"/>
      <c r="R23" s="427"/>
      <c r="T23" s="432">
        <f>IF(AND($E23&lt;&gt;"",$K23&lt;&gt;""),CHOOSE(VLOOKUP($E23,limity!$AE$2:$AF$5,2,FALSE),VLOOKUP($K23,limity!$A$1:$AB$376,6,FALSE),VLOOKUP($K23,limity!$A$1:$AB$376,12,FALSE),VLOOKUP($K23,limity!$A$1:$AB$376,18,FALSE),VLOOKUP($K23,limity!$A$1:$AB$376,24,FALSE)),"")</f>
      </c>
      <c r="U23" s="421">
        <f>IF(AND($E23&lt;&gt;"",$K23&lt;&gt;""),CHOOSE(VLOOKUP($E23,limity!$AE$2:$AF$5,2,FALSE),VLOOKUP($K23,limity!$A$1:$AB$376,8,FALSE),VLOOKUP($K23,limity!$A$1:$AB$376,14,FALSE),VLOOKUP($K23,limity!$A$1:$AB$376,20,FALSE),VLOOKUP($K23,limity!$A$1:$AB$376,26,FALSE)),"")</f>
      </c>
      <c r="V23" s="433">
        <f>IF(AND($E23&lt;&gt;"",$K23&lt;&gt;""),CHOOSE(VLOOKUP($E23,limity!$AE$2:$AF$5,2,FALSE),VLOOKUP($K23,limity!$A$1:$AB$376,10,FALSE),VLOOKUP($K23,limity!$A$1:$AB$376,16,FALSE),VLOOKUP($K23,limity!$A$1:$AB$376,22,FALSE),VLOOKUP($K23,limity!$A$1:$AB$376,28,FALSE)),"")</f>
      </c>
      <c r="W23" s="120"/>
    </row>
    <row r="24" spans="1:23" ht="21" customHeight="1">
      <c r="A24" s="136"/>
      <c r="B24" s="137"/>
      <c r="C24" s="424"/>
      <c r="D24" s="138"/>
      <c r="E24" s="424">
        <f>IF($D24=helpSunlite!$A$2,helpSunlite!$B$2,IF($D24=helpSunlite!$A$3,helpSunlite!$B$3,""))</f>
      </c>
      <c r="F24" s="402"/>
      <c r="G24" s="402"/>
      <c r="H24" s="141"/>
      <c r="I24" s="141"/>
      <c r="J24" s="402"/>
      <c r="K24" s="141"/>
      <c r="L24" s="141"/>
      <c r="M24" s="141"/>
      <c r="N24" s="141"/>
      <c r="O24" s="141"/>
      <c r="P24" s="141"/>
      <c r="Q24" s="419"/>
      <c r="R24" s="427"/>
      <c r="T24" s="432">
        <f>IF(AND($E24&lt;&gt;"",$K24&lt;&gt;""),CHOOSE(VLOOKUP($E24,limity!$AE$2:$AF$5,2,FALSE),VLOOKUP($K24,limity!$A$1:$AB$376,6,FALSE),VLOOKUP($K24,limity!$A$1:$AB$376,12,FALSE),VLOOKUP($K24,limity!$A$1:$AB$376,18,FALSE),VLOOKUP($K24,limity!$A$1:$AB$376,24,FALSE)),"")</f>
      </c>
      <c r="U24" s="421">
        <f>IF(AND($E24&lt;&gt;"",$K24&lt;&gt;""),CHOOSE(VLOOKUP($E24,limity!$AE$2:$AF$5,2,FALSE),VLOOKUP($K24,limity!$A$1:$AB$376,8,FALSE),VLOOKUP($K24,limity!$A$1:$AB$376,14,FALSE),VLOOKUP($K24,limity!$A$1:$AB$376,20,FALSE),VLOOKUP($K24,limity!$A$1:$AB$376,26,FALSE)),"")</f>
      </c>
      <c r="V24" s="433">
        <f>IF(AND($E24&lt;&gt;"",$K24&lt;&gt;""),CHOOSE(VLOOKUP($E24,limity!$AE$2:$AF$5,2,FALSE),VLOOKUP($K24,limity!$A$1:$AB$376,10,FALSE),VLOOKUP($K24,limity!$A$1:$AB$376,16,FALSE),VLOOKUP($K24,limity!$A$1:$AB$376,22,FALSE),VLOOKUP($K24,limity!$A$1:$AB$376,28,FALSE)),"")</f>
      </c>
      <c r="W24" s="120"/>
    </row>
    <row r="25" spans="1:23" ht="21" customHeight="1">
      <c r="A25" s="136"/>
      <c r="B25" s="137"/>
      <c r="C25" s="424"/>
      <c r="D25" s="138"/>
      <c r="E25" s="424">
        <f>IF($D25=helpSunlite!$A$2,helpSunlite!$B$2,IF($D25=helpSunlite!$A$3,helpSunlite!$B$3,""))</f>
      </c>
      <c r="F25" s="402"/>
      <c r="G25" s="402"/>
      <c r="H25" s="141"/>
      <c r="I25" s="141"/>
      <c r="J25" s="402"/>
      <c r="K25" s="141"/>
      <c r="L25" s="141"/>
      <c r="M25" s="141"/>
      <c r="N25" s="141"/>
      <c r="O25" s="141"/>
      <c r="P25" s="141"/>
      <c r="Q25" s="419"/>
      <c r="R25" s="427"/>
      <c r="T25" s="432">
        <f>IF(AND($E25&lt;&gt;"",$K25&lt;&gt;""),CHOOSE(VLOOKUP($E25,limity!$AE$2:$AF$5,2,FALSE),VLOOKUP($K25,limity!$A$1:$AB$376,6,FALSE),VLOOKUP($K25,limity!$A$1:$AB$376,12,FALSE),VLOOKUP($K25,limity!$A$1:$AB$376,18,FALSE),VLOOKUP($K25,limity!$A$1:$AB$376,24,FALSE)),"")</f>
      </c>
      <c r="U25" s="421">
        <f>IF(AND($E25&lt;&gt;"",$K25&lt;&gt;""),CHOOSE(VLOOKUP($E25,limity!$AE$2:$AF$5,2,FALSE),VLOOKUP($K25,limity!$A$1:$AB$376,8,FALSE),VLOOKUP($K25,limity!$A$1:$AB$376,14,FALSE),VLOOKUP($K25,limity!$A$1:$AB$376,20,FALSE),VLOOKUP($K25,limity!$A$1:$AB$376,26,FALSE)),"")</f>
      </c>
      <c r="V25" s="433">
        <f>IF(AND($E25&lt;&gt;"",$K25&lt;&gt;""),CHOOSE(VLOOKUP($E25,limity!$AE$2:$AF$5,2,FALSE),VLOOKUP($K25,limity!$A$1:$AB$376,10,FALSE),VLOOKUP($K25,limity!$A$1:$AB$376,16,FALSE),VLOOKUP($K25,limity!$A$1:$AB$376,22,FALSE),VLOOKUP($K25,limity!$A$1:$AB$376,28,FALSE)),"")</f>
      </c>
      <c r="W25" s="120"/>
    </row>
    <row r="26" spans="1:23" ht="21" customHeight="1">
      <c r="A26" s="136"/>
      <c r="B26" s="137"/>
      <c r="C26" s="424"/>
      <c r="D26" s="138"/>
      <c r="E26" s="424">
        <f>IF($D26=helpSunlite!$A$2,helpSunlite!$B$2,IF($D26=helpSunlite!$A$3,helpSunlite!$B$3,""))</f>
      </c>
      <c r="F26" s="402"/>
      <c r="G26" s="402"/>
      <c r="H26" s="141"/>
      <c r="I26" s="141"/>
      <c r="J26" s="402"/>
      <c r="K26" s="141"/>
      <c r="L26" s="141"/>
      <c r="M26" s="141"/>
      <c r="N26" s="141"/>
      <c r="O26" s="141"/>
      <c r="P26" s="141"/>
      <c r="Q26" s="419"/>
      <c r="R26" s="427"/>
      <c r="T26" s="432">
        <f>IF(AND($E26&lt;&gt;"",$K26&lt;&gt;""),CHOOSE(VLOOKUP($E26,limity!$AE$2:$AF$5,2,FALSE),VLOOKUP($K26,limity!$A$1:$AB$376,6,FALSE),VLOOKUP($K26,limity!$A$1:$AB$376,12,FALSE),VLOOKUP($K26,limity!$A$1:$AB$376,18,FALSE),VLOOKUP($K26,limity!$A$1:$AB$376,24,FALSE)),"")</f>
      </c>
      <c r="U26" s="421">
        <f>IF(AND($E26&lt;&gt;"",$K26&lt;&gt;""),CHOOSE(VLOOKUP($E26,limity!$AE$2:$AF$5,2,FALSE),VLOOKUP($K26,limity!$A$1:$AB$376,8,FALSE),VLOOKUP($K26,limity!$A$1:$AB$376,14,FALSE),VLOOKUP($K26,limity!$A$1:$AB$376,20,FALSE),VLOOKUP($K26,limity!$A$1:$AB$376,26,FALSE)),"")</f>
      </c>
      <c r="V26" s="433">
        <f>IF(AND($E26&lt;&gt;"",$K26&lt;&gt;""),CHOOSE(VLOOKUP($E26,limity!$AE$2:$AF$5,2,FALSE),VLOOKUP($K26,limity!$A$1:$AB$376,10,FALSE),VLOOKUP($K26,limity!$A$1:$AB$376,16,FALSE),VLOOKUP($K26,limity!$A$1:$AB$376,22,FALSE),VLOOKUP($K26,limity!$A$1:$AB$376,28,FALSE)),"")</f>
      </c>
      <c r="W26" s="120"/>
    </row>
    <row r="27" spans="1:23" ht="21" customHeight="1">
      <c r="A27" s="136"/>
      <c r="B27" s="137"/>
      <c r="C27" s="424"/>
      <c r="D27" s="138"/>
      <c r="E27" s="424">
        <f>IF($D27=helpSunlite!$A$2,helpSunlite!$B$2,IF($D27=helpSunlite!$A$3,helpSunlite!$B$3,""))</f>
      </c>
      <c r="F27" s="402"/>
      <c r="G27" s="402"/>
      <c r="H27" s="141"/>
      <c r="I27" s="141"/>
      <c r="J27" s="402"/>
      <c r="K27" s="141"/>
      <c r="L27" s="141"/>
      <c r="M27" s="141"/>
      <c r="N27" s="141"/>
      <c r="O27" s="141"/>
      <c r="P27" s="141"/>
      <c r="Q27" s="419"/>
      <c r="R27" s="427"/>
      <c r="T27" s="432">
        <f>IF(AND($E27&lt;&gt;"",$K27&lt;&gt;""),CHOOSE(VLOOKUP($E27,limity!$AE$2:$AF$5,2,FALSE),VLOOKUP($K27,limity!$A$1:$AB$376,6,FALSE),VLOOKUP($K27,limity!$A$1:$AB$376,12,FALSE),VLOOKUP($K27,limity!$A$1:$AB$376,18,FALSE),VLOOKUP($K27,limity!$A$1:$AB$376,24,FALSE)),"")</f>
      </c>
      <c r="U27" s="421">
        <f>IF(AND($E27&lt;&gt;"",$K27&lt;&gt;""),CHOOSE(VLOOKUP($E27,limity!$AE$2:$AF$5,2,FALSE),VLOOKUP($K27,limity!$A$1:$AB$376,8,FALSE),VLOOKUP($K27,limity!$A$1:$AB$376,14,FALSE),VLOOKUP($K27,limity!$A$1:$AB$376,20,FALSE),VLOOKUP($K27,limity!$A$1:$AB$376,26,FALSE)),"")</f>
      </c>
      <c r="V27" s="433">
        <f>IF(AND($E27&lt;&gt;"",$K27&lt;&gt;""),CHOOSE(VLOOKUP($E27,limity!$AE$2:$AF$5,2,FALSE),VLOOKUP($K27,limity!$A$1:$AB$376,10,FALSE),VLOOKUP($K27,limity!$A$1:$AB$376,16,FALSE),VLOOKUP($K27,limity!$A$1:$AB$376,22,FALSE),VLOOKUP($K27,limity!$A$1:$AB$376,28,FALSE)),"")</f>
      </c>
      <c r="W27" s="120"/>
    </row>
    <row r="28" spans="1:23" ht="21" customHeight="1" thickBot="1">
      <c r="A28" s="143"/>
      <c r="B28" s="144"/>
      <c r="C28" s="707"/>
      <c r="D28" s="444"/>
      <c r="E28" s="429">
        <f>IF($D28=helpSunlite!$A$2,helpSunlite!$B$2,IF($D28=helpSunlite!$A$3,helpSunlite!$B$3,""))</f>
      </c>
      <c r="F28" s="403"/>
      <c r="G28" s="403"/>
      <c r="H28" s="148"/>
      <c r="I28" s="191"/>
      <c r="J28" s="403"/>
      <c r="K28" s="187"/>
      <c r="L28" s="148"/>
      <c r="M28" s="148"/>
      <c r="N28" s="148"/>
      <c r="O28" s="148"/>
      <c r="P28" s="148"/>
      <c r="Q28" s="420"/>
      <c r="R28" s="428"/>
      <c r="T28" s="434">
        <f>IF(AND($E28&lt;&gt;"",$K28&lt;&gt;""),CHOOSE(VLOOKUP($E28,limity!$AE$2:$AF$5,2,FALSE),VLOOKUP($K28,limity!$A$1:$AB$376,6,FALSE),VLOOKUP($K28,limity!$A$1:$AB$376,12,FALSE),VLOOKUP($K28,limity!$A$1:$AB$376,18,FALSE),VLOOKUP($K28,limity!$A$1:$AB$376,24,FALSE)),"")</f>
      </c>
      <c r="U28" s="437">
        <f>IF(AND($E28&lt;&gt;"",$K28&lt;&gt;""),CHOOSE(VLOOKUP($E28,limity!$AE$2:$AF$5,2,FALSE),VLOOKUP($K28,limity!$A$1:$AB$376,8,FALSE),VLOOKUP($K28,limity!$A$1:$AB$376,14,FALSE),VLOOKUP($K28,limity!$A$1:$AB$376,20,FALSE),VLOOKUP($K28,limity!$A$1:$AB$376,26,FALSE)),"")</f>
      </c>
      <c r="V28" s="435">
        <f>IF(AND($E28&lt;&gt;"",$K28&lt;&gt;""),CHOOSE(VLOOKUP($E28,limity!$AE$2:$AF$5,2,FALSE),VLOOKUP($K28,limity!$A$1:$AB$376,10,FALSE),VLOOKUP($K28,limity!$A$1:$AB$376,16,FALSE),VLOOKUP($K28,limity!$A$1:$AB$376,22,FALSE),VLOOKUP($K28,limity!$A$1:$AB$376,28,FALSE)),"")</f>
      </c>
      <c r="W28" s="120"/>
    </row>
    <row r="29" spans="1:22" ht="15" customHeight="1">
      <c r="A29" s="759" t="s">
        <v>1166</v>
      </c>
      <c r="B29" s="760"/>
      <c r="C29" s="760"/>
      <c r="D29" s="760"/>
      <c r="E29" s="760"/>
      <c r="F29" s="760"/>
      <c r="G29" s="760"/>
      <c r="H29" s="760"/>
      <c r="I29" s="760"/>
      <c r="J29" s="760"/>
      <c r="K29" s="760"/>
      <c r="L29" s="760"/>
      <c r="M29" s="760"/>
      <c r="N29" s="760"/>
      <c r="O29" s="760"/>
      <c r="P29" s="760"/>
      <c r="Q29" s="760"/>
      <c r="R29" s="760"/>
      <c r="S29" s="761"/>
      <c r="U29" s="120"/>
      <c r="V29" s="120"/>
    </row>
    <row r="30" spans="1:22" ht="15" customHeight="1">
      <c r="A30" s="751"/>
      <c r="B30" s="752"/>
      <c r="C30" s="752"/>
      <c r="D30" s="752"/>
      <c r="E30" s="752"/>
      <c r="F30" s="752"/>
      <c r="G30" s="752"/>
      <c r="H30" s="752"/>
      <c r="I30" s="752"/>
      <c r="J30" s="752"/>
      <c r="K30" s="752"/>
      <c r="L30" s="752"/>
      <c r="M30" s="752"/>
      <c r="N30" s="752"/>
      <c r="O30" s="752"/>
      <c r="P30" s="752"/>
      <c r="Q30" s="752"/>
      <c r="R30" s="752"/>
      <c r="S30" s="753"/>
      <c r="U30" s="120"/>
      <c r="V30" s="120"/>
    </row>
    <row r="31" spans="1:22" ht="15" customHeight="1" thickBot="1">
      <c r="A31" s="754"/>
      <c r="B31" s="755"/>
      <c r="C31" s="755"/>
      <c r="D31" s="755"/>
      <c r="E31" s="755"/>
      <c r="F31" s="755"/>
      <c r="G31" s="755"/>
      <c r="H31" s="755"/>
      <c r="I31" s="755"/>
      <c r="J31" s="755"/>
      <c r="K31" s="755"/>
      <c r="L31" s="755"/>
      <c r="M31" s="755"/>
      <c r="N31" s="755"/>
      <c r="O31" s="755"/>
      <c r="P31" s="755"/>
      <c r="Q31" s="755"/>
      <c r="R31" s="755"/>
      <c r="S31" s="756"/>
      <c r="U31" s="120"/>
      <c r="V31" s="120"/>
    </row>
    <row r="32" spans="1:22" ht="21" customHeight="1">
      <c r="A32" s="150"/>
      <c r="B32" s="150"/>
      <c r="C32" s="151"/>
      <c r="D32" s="151"/>
      <c r="E32" s="151"/>
      <c r="F32" s="152"/>
      <c r="G32" s="152"/>
      <c r="H32" s="152"/>
      <c r="I32" s="152"/>
      <c r="J32" s="152"/>
      <c r="K32" s="152"/>
      <c r="L32" s="152"/>
      <c r="M32" s="152"/>
      <c r="N32" s="152"/>
      <c r="O32" s="152"/>
      <c r="P32" s="152"/>
      <c r="Q32" s="152"/>
      <c r="R32" s="152"/>
      <c r="S32" s="120"/>
      <c r="U32" s="120"/>
      <c r="V32" s="120"/>
    </row>
    <row r="33" spans="1:22" ht="21.75" customHeight="1">
      <c r="A33" s="153" t="s">
        <v>1178</v>
      </c>
      <c r="B33" s="150"/>
      <c r="C33" s="151"/>
      <c r="D33" s="151"/>
      <c r="E33" s="151"/>
      <c r="F33" s="152"/>
      <c r="G33" s="152"/>
      <c r="H33" s="152"/>
      <c r="I33" s="152"/>
      <c r="J33" s="152"/>
      <c r="K33" s="119"/>
      <c r="L33" s="119"/>
      <c r="M33" s="119"/>
      <c r="N33" s="119"/>
      <c r="O33" s="119"/>
      <c r="P33" s="119"/>
      <c r="Q33" s="119"/>
      <c r="R33" s="119"/>
      <c r="S33" s="120"/>
      <c r="U33" s="120"/>
      <c r="V33" s="120"/>
    </row>
    <row r="34" spans="1:22" ht="13.5" customHeight="1">
      <c r="A34" s="154"/>
      <c r="B34" s="150"/>
      <c r="C34" s="151"/>
      <c r="D34" s="151"/>
      <c r="E34" s="151"/>
      <c r="F34" s="152"/>
      <c r="G34" s="152"/>
      <c r="H34" s="152"/>
      <c r="I34" s="152"/>
      <c r="J34" s="152"/>
      <c r="K34" s="119"/>
      <c r="L34" s="119"/>
      <c r="M34" s="119"/>
      <c r="N34" s="119"/>
      <c r="O34" s="119"/>
      <c r="P34" s="119"/>
      <c r="Q34" s="119"/>
      <c r="U34" s="120"/>
      <c r="V34" s="120"/>
    </row>
    <row r="35" spans="1:22" s="101" customFormat="1" ht="13.5" customHeight="1">
      <c r="A35" s="154" t="s">
        <v>1168</v>
      </c>
      <c r="B35" s="150"/>
      <c r="C35" s="151"/>
      <c r="D35" s="151"/>
      <c r="E35" s="151"/>
      <c r="F35" s="152"/>
      <c r="G35" s="152"/>
      <c r="H35" s="152"/>
      <c r="I35" s="152"/>
      <c r="J35" s="152"/>
      <c r="K35" s="155"/>
      <c r="L35" s="155"/>
      <c r="M35" s="155"/>
      <c r="N35" s="155"/>
      <c r="O35" s="155"/>
      <c r="P35" s="155"/>
      <c r="Q35" s="155"/>
      <c r="U35" s="120"/>
      <c r="V35" s="120"/>
    </row>
    <row r="36" spans="1:22" s="101" customFormat="1" ht="13.5" customHeight="1">
      <c r="A36" s="154" t="s">
        <v>1169</v>
      </c>
      <c r="B36" s="150"/>
      <c r="C36" s="151"/>
      <c r="D36" s="151"/>
      <c r="E36" s="151"/>
      <c r="F36" s="152"/>
      <c r="G36" s="152"/>
      <c r="H36" s="152"/>
      <c r="I36" s="152"/>
      <c r="J36" s="152"/>
      <c r="K36" s="155"/>
      <c r="L36" s="155"/>
      <c r="M36" s="155"/>
      <c r="N36" s="155"/>
      <c r="O36" s="155"/>
      <c r="P36" s="155"/>
      <c r="Q36" s="155"/>
      <c r="U36" s="120"/>
      <c r="V36" s="120"/>
    </row>
    <row r="37" spans="1:22" s="101" customFormat="1" ht="13.5" customHeight="1">
      <c r="A37" s="154" t="s">
        <v>1179</v>
      </c>
      <c r="B37" s="150"/>
      <c r="C37" s="151"/>
      <c r="D37" s="151"/>
      <c r="E37" s="151"/>
      <c r="F37" s="152"/>
      <c r="G37" s="152"/>
      <c r="H37" s="152"/>
      <c r="I37" s="152"/>
      <c r="J37" s="152"/>
      <c r="K37" s="155"/>
      <c r="L37" s="155"/>
      <c r="M37" s="155"/>
      <c r="N37" s="155"/>
      <c r="O37" s="155"/>
      <c r="P37" s="155"/>
      <c r="Q37" s="155"/>
      <c r="U37" s="120"/>
      <c r="V37" s="120"/>
    </row>
    <row r="38" spans="1:22" s="101" customFormat="1" ht="13.5" customHeight="1">
      <c r="A38" s="154" t="s">
        <v>1180</v>
      </c>
      <c r="B38" s="150"/>
      <c r="C38" s="151"/>
      <c r="D38" s="151"/>
      <c r="E38" s="151"/>
      <c r="F38" s="152"/>
      <c r="G38" s="152"/>
      <c r="H38" s="152"/>
      <c r="I38" s="152"/>
      <c r="J38" s="152"/>
      <c r="K38" s="155"/>
      <c r="L38" s="155"/>
      <c r="M38" s="155"/>
      <c r="N38" s="155"/>
      <c r="O38" s="155"/>
      <c r="P38" s="155"/>
      <c r="Q38" s="155"/>
      <c r="U38" s="120"/>
      <c r="V38" s="120"/>
    </row>
    <row r="39" spans="1:22" s="101" customFormat="1" ht="13.5" customHeight="1">
      <c r="A39" s="154" t="s">
        <v>1181</v>
      </c>
      <c r="B39" s="150"/>
      <c r="C39" s="151"/>
      <c r="D39" s="151"/>
      <c r="E39" s="151"/>
      <c r="F39" s="152"/>
      <c r="G39" s="152"/>
      <c r="H39" s="152"/>
      <c r="I39" s="152"/>
      <c r="J39" s="152"/>
      <c r="K39" s="155"/>
      <c r="L39" s="155"/>
      <c r="M39" s="155"/>
      <c r="N39" s="155"/>
      <c r="O39" s="155"/>
      <c r="P39" s="155"/>
      <c r="Q39" s="155"/>
      <c r="U39" s="120"/>
      <c r="V39" s="120"/>
    </row>
    <row r="40" spans="1:22" s="101" customFormat="1" ht="13.5" customHeight="1">
      <c r="A40" s="156" t="s">
        <v>1185</v>
      </c>
      <c r="B40" s="150"/>
      <c r="C40" s="151"/>
      <c r="D40" s="151"/>
      <c r="E40" s="151"/>
      <c r="F40" s="152"/>
      <c r="G40" s="152"/>
      <c r="H40" s="152"/>
      <c r="I40" s="152"/>
      <c r="J40" s="152"/>
      <c r="K40" s="155"/>
      <c r="L40" s="155"/>
      <c r="M40" s="155"/>
      <c r="N40" s="155"/>
      <c r="O40" s="155"/>
      <c r="P40" s="155"/>
      <c r="Q40" s="155"/>
      <c r="U40" s="120"/>
      <c r="V40" s="120"/>
    </row>
    <row r="41" spans="1:22" s="408" customFormat="1" ht="13.5" customHeight="1">
      <c r="A41" s="164" t="s">
        <v>1361</v>
      </c>
      <c r="B41" s="404"/>
      <c r="C41" s="405"/>
      <c r="D41" s="405"/>
      <c r="E41" s="405"/>
      <c r="F41" s="406"/>
      <c r="G41" s="406"/>
      <c r="H41" s="406"/>
      <c r="I41" s="406"/>
      <c r="J41" s="406"/>
      <c r="K41" s="407"/>
      <c r="L41" s="407"/>
      <c r="M41" s="407"/>
      <c r="N41" s="407"/>
      <c r="O41" s="407"/>
      <c r="P41" s="407"/>
      <c r="Q41" s="407"/>
      <c r="U41" s="409"/>
      <c r="V41" s="409"/>
    </row>
    <row r="42" spans="1:22" s="169" customFormat="1" ht="13.5" customHeight="1">
      <c r="A42" s="154" t="s">
        <v>1186</v>
      </c>
      <c r="B42" s="165"/>
      <c r="C42" s="166"/>
      <c r="D42" s="166"/>
      <c r="E42" s="166"/>
      <c r="F42" s="167"/>
      <c r="G42" s="167"/>
      <c r="H42" s="167"/>
      <c r="I42" s="167"/>
      <c r="J42" s="167"/>
      <c r="K42" s="168"/>
      <c r="L42" s="168"/>
      <c r="M42" s="168"/>
      <c r="N42" s="168"/>
      <c r="O42" s="168"/>
      <c r="P42" s="168"/>
      <c r="Q42" s="168"/>
      <c r="U42" s="170"/>
      <c r="V42" s="170"/>
    </row>
    <row r="43" spans="1:22" s="411" customFormat="1" ht="13.5" customHeight="1">
      <c r="A43" s="164" t="s">
        <v>1187</v>
      </c>
      <c r="B43" s="404"/>
      <c r="C43" s="405"/>
      <c r="D43" s="405"/>
      <c r="E43" s="405"/>
      <c r="F43" s="406"/>
      <c r="G43" s="406"/>
      <c r="H43" s="406"/>
      <c r="I43" s="406"/>
      <c r="J43" s="406"/>
      <c r="K43" s="410"/>
      <c r="L43" s="410"/>
      <c r="M43" s="410"/>
      <c r="N43" s="410"/>
      <c r="O43" s="410"/>
      <c r="P43" s="410"/>
      <c r="Q43" s="410"/>
      <c r="U43" s="409"/>
      <c r="V43" s="409"/>
    </row>
    <row r="44" spans="1:22" s="408" customFormat="1" ht="13.5" customHeight="1">
      <c r="A44" s="164"/>
      <c r="B44" s="404"/>
      <c r="C44" s="405"/>
      <c r="D44" s="405"/>
      <c r="E44" s="405"/>
      <c r="F44" s="406"/>
      <c r="G44" s="406"/>
      <c r="H44" s="406"/>
      <c r="I44" s="406"/>
      <c r="J44" s="406"/>
      <c r="K44" s="407"/>
      <c r="L44" s="407"/>
      <c r="M44" s="407"/>
      <c r="N44" s="407"/>
      <c r="O44" s="407"/>
      <c r="P44" s="407"/>
      <c r="Q44" s="407"/>
      <c r="U44" s="409"/>
      <c r="V44" s="409"/>
    </row>
    <row r="45" spans="1:22" s="408" customFormat="1" ht="13.5" customHeight="1">
      <c r="A45" s="164"/>
      <c r="B45" s="404"/>
      <c r="C45" s="405"/>
      <c r="D45" s="405"/>
      <c r="E45" s="405"/>
      <c r="F45" s="406"/>
      <c r="G45" s="406"/>
      <c r="H45" s="406"/>
      <c r="I45" s="406"/>
      <c r="J45" s="406"/>
      <c r="K45" s="407"/>
      <c r="L45" s="407"/>
      <c r="M45" s="407"/>
      <c r="N45" s="407"/>
      <c r="O45" s="407"/>
      <c r="P45" s="407"/>
      <c r="Q45" s="407"/>
      <c r="U45" s="409"/>
      <c r="V45" s="409"/>
    </row>
    <row r="46" spans="1:22" s="408" customFormat="1" ht="13.5" customHeight="1">
      <c r="A46" s="164"/>
      <c r="B46" s="404"/>
      <c r="C46" s="405"/>
      <c r="D46" s="405"/>
      <c r="E46" s="405"/>
      <c r="F46" s="406"/>
      <c r="G46" s="406"/>
      <c r="H46" s="406"/>
      <c r="I46" s="406"/>
      <c r="J46" s="406"/>
      <c r="K46" s="407"/>
      <c r="L46" s="407"/>
      <c r="M46" s="407"/>
      <c r="N46" s="407"/>
      <c r="O46" s="407"/>
      <c r="P46" s="407"/>
      <c r="Q46" s="407"/>
      <c r="U46" s="409"/>
      <c r="V46" s="409"/>
    </row>
    <row r="47" spans="1:22" s="408" customFormat="1" ht="13.5" customHeight="1">
      <c r="A47" s="164"/>
      <c r="B47" s="404"/>
      <c r="C47" s="405"/>
      <c r="D47" s="405"/>
      <c r="E47" s="405"/>
      <c r="F47" s="406"/>
      <c r="G47" s="406"/>
      <c r="H47" s="406"/>
      <c r="I47" s="406"/>
      <c r="J47" s="406"/>
      <c r="K47" s="407"/>
      <c r="L47" s="407"/>
      <c r="M47" s="407"/>
      <c r="N47" s="407"/>
      <c r="O47" s="407"/>
      <c r="P47" s="407"/>
      <c r="Q47" s="407"/>
      <c r="U47" s="409"/>
      <c r="V47" s="409"/>
    </row>
    <row r="48" spans="1:22" s="101" customFormat="1" ht="12.75" customHeight="1">
      <c r="A48" s="156"/>
      <c r="B48" s="150"/>
      <c r="C48" s="151"/>
      <c r="D48" s="151"/>
      <c r="E48" s="151"/>
      <c r="F48" s="152"/>
      <c r="G48" s="152"/>
      <c r="H48" s="152"/>
      <c r="I48" s="152"/>
      <c r="J48" s="152"/>
      <c r="K48" s="155"/>
      <c r="L48" s="155"/>
      <c r="M48" s="155"/>
      <c r="N48" s="155"/>
      <c r="O48" s="155"/>
      <c r="P48" s="155"/>
      <c r="Q48" s="155"/>
      <c r="U48" s="120"/>
      <c r="V48" s="120"/>
    </row>
    <row r="49" spans="1:24" ht="15.75" customHeight="1">
      <c r="A49" s="757"/>
      <c r="B49" s="757"/>
      <c r="C49" s="757"/>
      <c r="D49" s="157"/>
      <c r="E49" s="757"/>
      <c r="F49" s="757"/>
      <c r="G49" s="757"/>
      <c r="H49" s="757"/>
      <c r="I49" s="757"/>
      <c r="J49" s="158"/>
      <c r="K49" s="758"/>
      <c r="L49" s="758"/>
      <c r="M49" s="758"/>
      <c r="N49" s="758"/>
      <c r="O49" s="758"/>
      <c r="P49" s="758"/>
      <c r="Q49" s="159"/>
      <c r="U49" s="160"/>
      <c r="V49" s="160"/>
      <c r="W49" s="160"/>
      <c r="X49" s="160"/>
    </row>
    <row r="50" spans="1:17" ht="11.25" customHeight="1">
      <c r="A50" s="711" t="s">
        <v>1125</v>
      </c>
      <c r="I50" s="712"/>
      <c r="K50" s="712"/>
      <c r="L50" s="713" t="s">
        <v>1126</v>
      </c>
      <c r="N50" s="714"/>
      <c r="O50" s="715"/>
      <c r="P50" s="715"/>
      <c r="Q50" s="713" t="s">
        <v>1127</v>
      </c>
    </row>
    <row r="51" spans="1:23" ht="11.25" customHeight="1">
      <c r="A51" s="255" t="s">
        <v>1642</v>
      </c>
      <c r="C51" s="161"/>
      <c r="D51" s="161"/>
      <c r="W51" s="716"/>
    </row>
  </sheetData>
  <sheetProtection password="DB33" sheet="1"/>
  <mergeCells count="31">
    <mergeCell ref="A49:C49"/>
    <mergeCell ref="A30:S30"/>
    <mergeCell ref="J13:L13"/>
    <mergeCell ref="E49:I49"/>
    <mergeCell ref="K49:M49"/>
    <mergeCell ref="J12:L12"/>
    <mergeCell ref="N49:P49"/>
    <mergeCell ref="C9:F10"/>
    <mergeCell ref="A29:S29"/>
    <mergeCell ref="A13:B14"/>
    <mergeCell ref="J11:L11"/>
    <mergeCell ref="H12:I14"/>
    <mergeCell ref="A31:S31"/>
    <mergeCell ref="A6:F6"/>
    <mergeCell ref="H6:L6"/>
    <mergeCell ref="A7:B8"/>
    <mergeCell ref="C7:F8"/>
    <mergeCell ref="H7:I7"/>
    <mergeCell ref="H8:I8"/>
    <mergeCell ref="J7:L7"/>
    <mergeCell ref="J8:L8"/>
    <mergeCell ref="T14:V15"/>
    <mergeCell ref="J14:L14"/>
    <mergeCell ref="J10:L10"/>
    <mergeCell ref="F15:J15"/>
    <mergeCell ref="C11:F12"/>
    <mergeCell ref="A11:B12"/>
    <mergeCell ref="H9:I11"/>
    <mergeCell ref="A9:B10"/>
    <mergeCell ref="C13:F14"/>
    <mergeCell ref="J9:L9"/>
  </mergeCells>
  <conditionalFormatting sqref="T18:T28">
    <cfRule type="expression" priority="56" dxfId="4" stopIfTrue="1">
      <formula>T18&lt;F18</formula>
    </cfRule>
  </conditionalFormatting>
  <conditionalFormatting sqref="U18:U28">
    <cfRule type="expression" priority="55" dxfId="4" stopIfTrue="1">
      <formula>U18&lt;G18</formula>
    </cfRule>
  </conditionalFormatting>
  <conditionalFormatting sqref="V18:V28">
    <cfRule type="expression" priority="1" dxfId="4" stopIfTrue="1">
      <formula>V18&lt;(F18*G18/1000000)</formula>
    </cfRule>
  </conditionalFormatting>
  <dataValidations count="12">
    <dataValidation type="list" allowBlank="1" showInputMessage="1" showErrorMessage="1" sqref="P18:P28">
      <formula1>uchyceniSunlite</formula1>
    </dataValidation>
    <dataValidation type="list" allowBlank="1" showInputMessage="1" showErrorMessage="1" sqref="O18:O28">
      <formula1>RALSunlite</formula1>
    </dataValidation>
    <dataValidation type="list" allowBlank="1" showInputMessage="1" showErrorMessage="1" sqref="M18:M28">
      <formula1>kazetaSunlite</formula1>
    </dataValidation>
    <dataValidation type="list" allowBlank="1" showInputMessage="1" showErrorMessage="1" sqref="L18:L28">
      <formula1>navinSunlite</formula1>
    </dataValidation>
    <dataValidation type="list" allowBlank="1" showInputMessage="1" showErrorMessage="1" sqref="H18:H28">
      <formula1>ovladaniSunlite</formula1>
    </dataValidation>
    <dataValidation type="whole" operator="greaterThan" allowBlank="1" showInputMessage="1" showErrorMessage="1" error="Zadej celé číslo větší než nula!" sqref="F18:G28 J18:J28">
      <formula1>0</formula1>
    </dataValidation>
    <dataValidation type="list" allowBlank="1" showInputMessage="1" showErrorMessage="1" sqref="C18:C28">
      <formula1>typzalSunlite</formula1>
    </dataValidation>
    <dataValidation type="list" allowBlank="1" showInputMessage="1" showErrorMessage="1" sqref="I18:I28">
      <formula1>ovlVRO</formula1>
    </dataValidation>
    <dataValidation type="list" allowBlank="1" showInputMessage="1" showErrorMessage="1" sqref="K18:K28">
      <formula1>IF($D18="VRO42",latky42Sunlite,latky50Sunlite)</formula1>
    </dataValidation>
    <dataValidation type="list" allowBlank="1" showInputMessage="1" showErrorMessage="1" sqref="Q18:Q28">
      <formula1>Bal3</formula1>
    </dataValidation>
    <dataValidation type="list" allowBlank="1" showInputMessage="1" showErrorMessage="1" sqref="D18:D28">
      <formula1>IF(C18="VRO42",VRO42,VRO50)</formula1>
    </dataValidation>
    <dataValidation type="list" allowBlank="1" showInputMessage="1" showErrorMessage="1" sqref="N18:N28">
      <formula1>IF(OR(K18="TREN 101",K18="TREN 10263",K18="TREN 10376",K18="TREN 10390",K18="TREN 10391"),DolSun_T,dolnilistaSunlite)</formula1>
    </dataValidation>
  </dataValidations>
  <hyperlinks>
    <hyperlink ref="V2" r:id="rId1" display="www.isotra.cz"/>
    <hyperlink ref="Q50" r:id="rId2" display="http://www.persienneisotra.fr/conditions-generales"/>
    <hyperlink ref="L50" r:id="rId3" display="http://www.persienneisotra.fr/regles-de-reclamation"/>
  </hyperlinks>
  <printOptions horizontalCentered="1" verticalCentered="1"/>
  <pageMargins left="0.2362204724409449" right="0.2362204724409449" top="0.15748031496062992" bottom="0.15748031496062992" header="0.2755905511811024" footer="0.31496062992125984"/>
  <pageSetup horizontalDpi="600" verticalDpi="600" orientation="landscape" paperSize="9" scale="67" r:id="rId4"/>
  <ignoredErrors>
    <ignoredError sqref="E22:E28 E18:E20" unlockedFormula="1"/>
  </ignoredErrors>
</worksheet>
</file>

<file path=xl/worksheets/sheet8.xml><?xml version="1.0" encoding="utf-8"?>
<worksheet xmlns="http://schemas.openxmlformats.org/spreadsheetml/2006/main" xmlns:r="http://schemas.openxmlformats.org/officeDocument/2006/relationships">
  <dimension ref="A1:O92"/>
  <sheetViews>
    <sheetView zoomScalePageLayoutView="0" workbookViewId="0" topLeftCell="A1">
      <selection activeCell="O7" sqref="O7"/>
    </sheetView>
  </sheetViews>
  <sheetFormatPr defaultColWidth="9.140625" defaultRowHeight="12.75"/>
  <cols>
    <col min="1" max="2" width="9.140625" style="55" customWidth="1"/>
    <col min="3" max="3" width="10.8515625" style="55" bestFit="1" customWidth="1"/>
    <col min="4" max="4" width="9.7109375" style="55" bestFit="1" customWidth="1"/>
    <col min="5" max="5" width="10.28125" style="55" bestFit="1" customWidth="1"/>
    <col min="6" max="12" width="9.140625" style="55" customWidth="1"/>
    <col min="13" max="13" width="10.7109375" style="55" bestFit="1" customWidth="1"/>
    <col min="14" max="14" width="10.421875" style="55" bestFit="1" customWidth="1"/>
    <col min="15" max="16384" width="9.140625" style="55" customWidth="1"/>
  </cols>
  <sheetData>
    <row r="1" spans="1:15" s="51" customFormat="1" ht="12.75">
      <c r="A1" s="58" t="s">
        <v>357</v>
      </c>
      <c r="B1" s="58" t="s">
        <v>227</v>
      </c>
      <c r="C1" s="58" t="s">
        <v>773</v>
      </c>
      <c r="D1" s="58" t="s">
        <v>347</v>
      </c>
      <c r="E1" s="58" t="s">
        <v>1121</v>
      </c>
      <c r="F1" s="58" t="s">
        <v>348</v>
      </c>
      <c r="G1" s="58" t="s">
        <v>340</v>
      </c>
      <c r="H1" s="58" t="s">
        <v>349</v>
      </c>
      <c r="I1" s="58" t="s">
        <v>350</v>
      </c>
      <c r="J1" s="58" t="s">
        <v>351</v>
      </c>
      <c r="K1" s="52" t="s">
        <v>341</v>
      </c>
      <c r="L1" s="52" t="s">
        <v>224</v>
      </c>
      <c r="M1" s="52" t="s">
        <v>352</v>
      </c>
      <c r="N1" s="52" t="s">
        <v>353</v>
      </c>
      <c r="O1" s="52" t="s">
        <v>798</v>
      </c>
    </row>
    <row r="2" spans="1:15" ht="12.75">
      <c r="A2" s="59" t="s">
        <v>785</v>
      </c>
      <c r="B2" s="59">
        <v>42</v>
      </c>
      <c r="C2" s="59">
        <v>0</v>
      </c>
      <c r="D2" s="59" t="s">
        <v>221</v>
      </c>
      <c r="E2" s="59" t="s">
        <v>4</v>
      </c>
      <c r="F2" s="59" t="s">
        <v>219</v>
      </c>
      <c r="G2" s="59">
        <v>0</v>
      </c>
      <c r="H2" s="59">
        <v>0</v>
      </c>
      <c r="I2" s="59" t="s">
        <v>222</v>
      </c>
      <c r="J2" s="59">
        <v>0</v>
      </c>
      <c r="K2" s="55" t="s">
        <v>45</v>
      </c>
      <c r="L2" s="412" t="s">
        <v>631</v>
      </c>
      <c r="M2" s="55" t="s">
        <v>634</v>
      </c>
      <c r="N2" s="55" t="s">
        <v>225</v>
      </c>
      <c r="O2" s="449" t="s">
        <v>799</v>
      </c>
    </row>
    <row r="3" spans="1:15" ht="12.75">
      <c r="A3" s="59" t="s">
        <v>786</v>
      </c>
      <c r="B3" s="59">
        <v>50</v>
      </c>
      <c r="C3" s="59"/>
      <c r="D3" s="59" t="s">
        <v>223</v>
      </c>
      <c r="E3" s="59" t="s">
        <v>5</v>
      </c>
      <c r="F3" s="59" t="s">
        <v>220</v>
      </c>
      <c r="G3" s="59"/>
      <c r="H3" s="59"/>
      <c r="I3" s="59"/>
      <c r="J3" s="59"/>
      <c r="K3" s="55" t="s">
        <v>774</v>
      </c>
      <c r="L3" s="412" t="s">
        <v>635</v>
      </c>
      <c r="M3" s="193">
        <v>1001</v>
      </c>
      <c r="N3" s="55" t="s">
        <v>226</v>
      </c>
      <c r="O3" s="449" t="s">
        <v>800</v>
      </c>
    </row>
    <row r="4" spans="5:15" ht="12.75">
      <c r="E4" s="59" t="s">
        <v>6</v>
      </c>
      <c r="K4" s="55" t="s">
        <v>775</v>
      </c>
      <c r="M4" s="193">
        <v>1003</v>
      </c>
      <c r="O4" s="449" t="s">
        <v>801</v>
      </c>
    </row>
    <row r="5" spans="5:15" ht="12.75">
      <c r="E5" s="445" t="s">
        <v>792</v>
      </c>
      <c r="K5" s="55" t="s">
        <v>223</v>
      </c>
      <c r="M5" s="193">
        <v>1011</v>
      </c>
      <c r="O5" s="449" t="s">
        <v>802</v>
      </c>
    </row>
    <row r="6" spans="1:15" ht="12.75">
      <c r="A6" s="51" t="s">
        <v>785</v>
      </c>
      <c r="E6" s="55" t="s">
        <v>1072</v>
      </c>
      <c r="K6" s="55" t="s">
        <v>776</v>
      </c>
      <c r="M6" s="193">
        <v>1013</v>
      </c>
      <c r="O6" s="449" t="s">
        <v>1358</v>
      </c>
    </row>
    <row r="7" spans="1:13" ht="12.75">
      <c r="A7" s="55" t="s">
        <v>785</v>
      </c>
      <c r="K7" s="55" t="s">
        <v>777</v>
      </c>
      <c r="L7" s="52" t="s">
        <v>1356</v>
      </c>
      <c r="M7" s="193">
        <v>3000</v>
      </c>
    </row>
    <row r="8" spans="12:13" ht="12.75">
      <c r="L8" s="55" t="s">
        <v>631</v>
      </c>
      <c r="M8" s="193">
        <v>3002</v>
      </c>
    </row>
    <row r="9" spans="1:13" ht="12.75">
      <c r="A9" s="51" t="s">
        <v>786</v>
      </c>
      <c r="M9" s="193">
        <v>3003</v>
      </c>
    </row>
    <row r="10" spans="1:13" ht="12.75">
      <c r="A10" s="55" t="s">
        <v>786</v>
      </c>
      <c r="M10" s="193">
        <v>3004</v>
      </c>
    </row>
    <row r="11" ht="12.75">
      <c r="M11" s="193">
        <v>3005</v>
      </c>
    </row>
    <row r="12" spans="5:13" ht="12.75">
      <c r="E12" s="412" t="s">
        <v>1357</v>
      </c>
      <c r="M12" s="193">
        <v>3012</v>
      </c>
    </row>
    <row r="13" ht="12.75">
      <c r="M13" s="193">
        <v>5002</v>
      </c>
    </row>
    <row r="14" spans="5:13" ht="12.75">
      <c r="E14" s="55" t="s">
        <v>1123</v>
      </c>
      <c r="M14" s="193">
        <v>5005</v>
      </c>
    </row>
    <row r="15" ht="12.75">
      <c r="M15" s="193">
        <v>5009</v>
      </c>
    </row>
    <row r="16" ht="12.75">
      <c r="M16" s="193">
        <v>5011</v>
      </c>
    </row>
    <row r="17" ht="12.75">
      <c r="M17" s="193">
        <v>5013</v>
      </c>
    </row>
    <row r="18" ht="12.75">
      <c r="M18" s="193">
        <v>5014</v>
      </c>
    </row>
    <row r="19" ht="12.75">
      <c r="M19" s="193">
        <v>5018</v>
      </c>
    </row>
    <row r="20" ht="12.75">
      <c r="M20" s="193">
        <v>6005</v>
      </c>
    </row>
    <row r="21" ht="12.75">
      <c r="M21" s="193">
        <v>6009</v>
      </c>
    </row>
    <row r="22" ht="12.75">
      <c r="M22" s="193">
        <v>6011</v>
      </c>
    </row>
    <row r="23" ht="12.75">
      <c r="M23" s="193">
        <v>6018</v>
      </c>
    </row>
    <row r="24" ht="12.75">
      <c r="M24" s="193">
        <v>6026</v>
      </c>
    </row>
    <row r="25" ht="12.75">
      <c r="M25" s="193">
        <v>7001</v>
      </c>
    </row>
    <row r="26" ht="12.75">
      <c r="M26" s="193">
        <v>7012</v>
      </c>
    </row>
    <row r="27" ht="12.75">
      <c r="M27" s="193">
        <v>7015</v>
      </c>
    </row>
    <row r="28" ht="12.75">
      <c r="M28" s="193">
        <v>7016</v>
      </c>
    </row>
    <row r="29" ht="12.75">
      <c r="M29" s="193">
        <v>7022</v>
      </c>
    </row>
    <row r="30" ht="12.75">
      <c r="M30" s="193">
        <v>7023</v>
      </c>
    </row>
    <row r="31" ht="12.75">
      <c r="M31" s="193">
        <v>7030</v>
      </c>
    </row>
    <row r="32" ht="12.75">
      <c r="M32" s="193">
        <v>7035</v>
      </c>
    </row>
    <row r="33" ht="12.75">
      <c r="M33" s="193">
        <v>7038</v>
      </c>
    </row>
    <row r="34" ht="12.75">
      <c r="M34" s="193">
        <v>7039</v>
      </c>
    </row>
    <row r="35" ht="12.75">
      <c r="M35" s="193">
        <v>7040</v>
      </c>
    </row>
    <row r="36" ht="12.75">
      <c r="M36" s="193">
        <v>7046</v>
      </c>
    </row>
    <row r="37" ht="12.75">
      <c r="M37" s="193">
        <v>7047</v>
      </c>
    </row>
    <row r="38" ht="12.75">
      <c r="M38" s="193">
        <v>7048</v>
      </c>
    </row>
    <row r="39" ht="12.75">
      <c r="M39" s="193">
        <v>8001</v>
      </c>
    </row>
    <row r="40" ht="12.75">
      <c r="M40" s="193">
        <v>8002</v>
      </c>
    </row>
    <row r="41" ht="12.75">
      <c r="M41" s="193">
        <v>8007</v>
      </c>
    </row>
    <row r="42" ht="12.75">
      <c r="M42" s="193">
        <v>8011</v>
      </c>
    </row>
    <row r="43" ht="12.75">
      <c r="M43" s="193">
        <v>8012</v>
      </c>
    </row>
    <row r="44" ht="12.75">
      <c r="M44" s="193">
        <v>8016</v>
      </c>
    </row>
    <row r="45" ht="12.75">
      <c r="M45" s="193">
        <v>8019</v>
      </c>
    </row>
    <row r="46" ht="12.75">
      <c r="M46" s="193">
        <v>8023</v>
      </c>
    </row>
    <row r="47" ht="12.75">
      <c r="M47" s="193">
        <v>8028</v>
      </c>
    </row>
    <row r="48" ht="12.75">
      <c r="M48" s="193">
        <v>9001</v>
      </c>
    </row>
    <row r="49" ht="12.75">
      <c r="M49" s="193">
        <v>9002</v>
      </c>
    </row>
    <row r="50" ht="12.75">
      <c r="M50" s="193">
        <v>9003</v>
      </c>
    </row>
    <row r="51" ht="12.75">
      <c r="M51" s="193">
        <v>9004</v>
      </c>
    </row>
    <row r="52" ht="12.75">
      <c r="M52" s="193">
        <v>9005</v>
      </c>
    </row>
    <row r="53" ht="12.75">
      <c r="M53" s="193">
        <v>9007</v>
      </c>
    </row>
    <row r="54" ht="12.75">
      <c r="M54" s="193">
        <v>9017</v>
      </c>
    </row>
    <row r="55" ht="12.75">
      <c r="M55" s="193">
        <v>9022</v>
      </c>
    </row>
    <row r="56" ht="12.75">
      <c r="M56" s="194" t="s">
        <v>613</v>
      </c>
    </row>
    <row r="57" ht="12.75">
      <c r="M57" s="194" t="s">
        <v>614</v>
      </c>
    </row>
    <row r="58" ht="12.75">
      <c r="M58" s="194" t="s">
        <v>615</v>
      </c>
    </row>
    <row r="59" ht="12.75">
      <c r="M59" s="194" t="s">
        <v>616</v>
      </c>
    </row>
    <row r="60" ht="12.75">
      <c r="M60" s="194" t="s">
        <v>617</v>
      </c>
    </row>
    <row r="61" ht="12.75">
      <c r="M61" s="194" t="s">
        <v>618</v>
      </c>
    </row>
    <row r="62" ht="12.75">
      <c r="M62" s="194" t="s">
        <v>619</v>
      </c>
    </row>
    <row r="63" ht="12.75">
      <c r="M63" s="194" t="s">
        <v>620</v>
      </c>
    </row>
    <row r="64" ht="12.75">
      <c r="M64" s="194" t="s">
        <v>621</v>
      </c>
    </row>
    <row r="65" ht="12.75">
      <c r="M65" s="194" t="s">
        <v>622</v>
      </c>
    </row>
    <row r="66" ht="12.75">
      <c r="M66" s="194" t="s">
        <v>623</v>
      </c>
    </row>
    <row r="67" ht="12.75">
      <c r="M67" s="194" t="s">
        <v>46</v>
      </c>
    </row>
    <row r="68" ht="12.75">
      <c r="M68" s="194" t="s">
        <v>641</v>
      </c>
    </row>
    <row r="69" ht="12.75">
      <c r="M69" s="194" t="s">
        <v>642</v>
      </c>
    </row>
    <row r="70" ht="12.75">
      <c r="M70" s="194" t="s">
        <v>643</v>
      </c>
    </row>
    <row r="71" ht="12.75">
      <c r="M71" s="194" t="s">
        <v>644</v>
      </c>
    </row>
    <row r="72" ht="12.75">
      <c r="M72" s="194" t="s">
        <v>645</v>
      </c>
    </row>
    <row r="73" ht="12.75">
      <c r="M73" s="194" t="s">
        <v>646</v>
      </c>
    </row>
    <row r="74" ht="12.75">
      <c r="M74" s="194" t="s">
        <v>647</v>
      </c>
    </row>
    <row r="75" ht="12.75">
      <c r="M75" s="194" t="s">
        <v>648</v>
      </c>
    </row>
    <row r="76" spans="13:14" ht="12.75">
      <c r="M76" s="194" t="s">
        <v>649</v>
      </c>
      <c r="N76" s="194"/>
    </row>
    <row r="77" ht="12.75">
      <c r="M77" s="194" t="s">
        <v>650</v>
      </c>
    </row>
    <row r="78" ht="12.75">
      <c r="M78" s="451" t="s">
        <v>803</v>
      </c>
    </row>
    <row r="79" ht="12.75">
      <c r="M79" s="451" t="s">
        <v>804</v>
      </c>
    </row>
    <row r="80" ht="12.75">
      <c r="M80" s="451" t="s">
        <v>805</v>
      </c>
    </row>
    <row r="81" ht="12.75">
      <c r="M81" s="451" t="s">
        <v>806</v>
      </c>
    </row>
    <row r="82" ht="12.75">
      <c r="M82" s="451" t="s">
        <v>807</v>
      </c>
    </row>
    <row r="83" ht="12.75">
      <c r="M83" s="451" t="s">
        <v>808</v>
      </c>
    </row>
    <row r="84" ht="12.75">
      <c r="M84" s="451" t="s">
        <v>809</v>
      </c>
    </row>
    <row r="85" ht="12.75">
      <c r="M85" s="451" t="s">
        <v>810</v>
      </c>
    </row>
    <row r="86" ht="12.75">
      <c r="M86" s="451" t="s">
        <v>811</v>
      </c>
    </row>
    <row r="87" ht="12.75">
      <c r="M87" s="451" t="s">
        <v>812</v>
      </c>
    </row>
    <row r="88" ht="12.75">
      <c r="M88" s="451" t="s">
        <v>813</v>
      </c>
    </row>
    <row r="89" ht="12.75">
      <c r="M89" s="451" t="s">
        <v>814</v>
      </c>
    </row>
    <row r="90" ht="12.75">
      <c r="M90" s="451" t="s">
        <v>815</v>
      </c>
    </row>
    <row r="91" ht="12.75">
      <c r="M91" s="451" t="s">
        <v>816</v>
      </c>
    </row>
    <row r="92" ht="12.75">
      <c r="M92" s="194" t="s">
        <v>651</v>
      </c>
    </row>
  </sheetData>
  <sheetProtection password="DB33" sheet="1" selectLockedCells="1" selectUnlockedCells="1"/>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174"/>
  <sheetViews>
    <sheetView showGridLines="0" view="pageBreakPreview" zoomScaleSheetLayoutView="100" zoomScalePageLayoutView="0" workbookViewId="0" topLeftCell="A1">
      <selection activeCell="L157" sqref="L157"/>
    </sheetView>
  </sheetViews>
  <sheetFormatPr defaultColWidth="9.140625" defaultRowHeight="12.75"/>
  <cols>
    <col min="1" max="1" width="17.140625" style="1" customWidth="1"/>
    <col min="2" max="2" width="53.00390625" style="1" customWidth="1"/>
    <col min="3" max="3" width="71.57421875" style="1" customWidth="1"/>
    <col min="4" max="4" width="17.28125" style="1" bestFit="1" customWidth="1"/>
    <col min="5" max="6" width="4.7109375" style="1" customWidth="1"/>
    <col min="7" max="16384" width="9.140625" style="1" customWidth="1"/>
  </cols>
  <sheetData>
    <row r="1" spans="1:3" ht="8.25" customHeight="1">
      <c r="A1" s="18"/>
      <c r="B1" s="18"/>
      <c r="C1" s="18"/>
    </row>
    <row r="2" spans="1:3" ht="27" customHeight="1">
      <c r="A2" s="663" t="s">
        <v>1188</v>
      </c>
      <c r="B2" s="664"/>
      <c r="C2" s="664"/>
    </row>
    <row r="3" ht="9" customHeight="1"/>
    <row r="4" spans="1:3" ht="13.5" customHeight="1">
      <c r="A4" s="731" t="s">
        <v>1141</v>
      </c>
      <c r="B4" s="717"/>
      <c r="C4" s="717"/>
    </row>
    <row r="5" spans="1:3" ht="12.75">
      <c r="A5" s="718" t="s">
        <v>1189</v>
      </c>
      <c r="B5" s="718" t="s">
        <v>1190</v>
      </c>
      <c r="C5" s="719" t="s">
        <v>1166</v>
      </c>
    </row>
    <row r="6" spans="1:6" ht="12" customHeight="1">
      <c r="A6" s="240" t="s">
        <v>640</v>
      </c>
      <c r="B6" s="241" t="s">
        <v>1191</v>
      </c>
      <c r="C6" s="720"/>
      <c r="D6" s="18"/>
      <c r="E6" s="18"/>
      <c r="F6" s="18"/>
    </row>
    <row r="7" spans="1:6" ht="12" customHeight="1">
      <c r="A7" s="240" t="s">
        <v>782</v>
      </c>
      <c r="B7" s="241" t="s">
        <v>1192</v>
      </c>
      <c r="C7" s="720"/>
      <c r="D7" s="18"/>
      <c r="E7" s="18"/>
      <c r="F7" s="18"/>
    </row>
    <row r="8" spans="1:6" ht="12" customHeight="1">
      <c r="A8" s="240" t="s">
        <v>783</v>
      </c>
      <c r="B8" s="241" t="s">
        <v>1193</v>
      </c>
      <c r="C8" s="720"/>
      <c r="D8" s="18"/>
      <c r="E8" s="18"/>
      <c r="F8" s="18"/>
    </row>
    <row r="9" spans="1:6" ht="12" customHeight="1">
      <c r="A9" s="240" t="s">
        <v>780</v>
      </c>
      <c r="B9" s="241" t="s">
        <v>1194</v>
      </c>
      <c r="C9" s="720"/>
      <c r="D9" s="18"/>
      <c r="E9" s="18"/>
      <c r="F9" s="18"/>
    </row>
    <row r="10" spans="1:6" ht="12" customHeight="1">
      <c r="A10" s="240" t="s">
        <v>781</v>
      </c>
      <c r="B10" s="241" t="s">
        <v>1195</v>
      </c>
      <c r="C10" s="720"/>
      <c r="D10" s="18"/>
      <c r="E10" s="18"/>
      <c r="F10" s="18"/>
    </row>
    <row r="11" spans="1:6" ht="12" customHeight="1">
      <c r="A11" s="240" t="s">
        <v>629</v>
      </c>
      <c r="B11" s="241" t="s">
        <v>1196</v>
      </c>
      <c r="C11" s="720"/>
      <c r="D11" s="18"/>
      <c r="E11" s="18"/>
      <c r="F11" s="18"/>
    </row>
    <row r="12" spans="1:6" ht="12" customHeight="1">
      <c r="A12" s="240" t="s">
        <v>778</v>
      </c>
      <c r="B12" s="241" t="s">
        <v>1197</v>
      </c>
      <c r="C12" s="720"/>
      <c r="D12" s="18"/>
      <c r="E12" s="18"/>
      <c r="F12" s="18"/>
    </row>
    <row r="13" spans="1:6" ht="12" customHeight="1">
      <c r="A13" s="240" t="s">
        <v>779</v>
      </c>
      <c r="B13" s="241" t="s">
        <v>1198</v>
      </c>
      <c r="C13" s="720"/>
      <c r="D13" s="18"/>
      <c r="E13" s="18"/>
      <c r="F13" s="18"/>
    </row>
    <row r="14" spans="1:6" ht="12" customHeight="1">
      <c r="A14" s="240" t="s">
        <v>784</v>
      </c>
      <c r="B14" s="241" t="s">
        <v>1199</v>
      </c>
      <c r="C14" s="720"/>
      <c r="D14" s="18"/>
      <c r="E14" s="18"/>
      <c r="F14" s="18"/>
    </row>
    <row r="15" spans="1:6" ht="12" customHeight="1">
      <c r="A15" s="240" t="s">
        <v>785</v>
      </c>
      <c r="B15" s="241" t="s">
        <v>1200</v>
      </c>
      <c r="C15" s="720"/>
      <c r="D15" s="18"/>
      <c r="E15" s="18"/>
      <c r="F15" s="18"/>
    </row>
    <row r="16" spans="1:6" ht="12" customHeight="1">
      <c r="A16" s="240" t="s">
        <v>786</v>
      </c>
      <c r="B16" s="241" t="s">
        <v>1201</v>
      </c>
      <c r="C16" s="720"/>
      <c r="D16" s="18"/>
      <c r="E16" s="18"/>
      <c r="F16" s="18"/>
    </row>
    <row r="18" spans="1:2" ht="21" customHeight="1">
      <c r="A18" s="731" t="s">
        <v>1142</v>
      </c>
      <c r="B18" s="717"/>
    </row>
    <row r="19" spans="1:6" ht="12.75">
      <c r="A19" s="718" t="s">
        <v>1189</v>
      </c>
      <c r="B19" s="718" t="s">
        <v>1190</v>
      </c>
      <c r="C19" s="19" t="s">
        <v>1166</v>
      </c>
      <c r="D19" s="20"/>
      <c r="E19" s="20"/>
      <c r="F19" s="20"/>
    </row>
    <row r="20" spans="1:6" ht="12" customHeight="1">
      <c r="A20" s="242">
        <v>28</v>
      </c>
      <c r="B20" s="243" t="s">
        <v>1202</v>
      </c>
      <c r="C20" s="244"/>
      <c r="D20" s="21"/>
      <c r="E20" s="21"/>
      <c r="F20" s="21"/>
    </row>
    <row r="21" spans="1:6" ht="12" customHeight="1">
      <c r="A21" s="242">
        <v>42</v>
      </c>
      <c r="B21" s="243" t="s">
        <v>1203</v>
      </c>
      <c r="C21" s="244"/>
      <c r="D21" s="21"/>
      <c r="E21" s="21"/>
      <c r="F21" s="21"/>
    </row>
    <row r="22" spans="1:6" ht="12" customHeight="1">
      <c r="A22" s="242">
        <v>50</v>
      </c>
      <c r="B22" s="243" t="s">
        <v>1204</v>
      </c>
      <c r="C22" s="244"/>
      <c r="D22" s="21"/>
      <c r="E22" s="21"/>
      <c r="F22" s="21"/>
    </row>
    <row r="23" spans="1:6" ht="12" customHeight="1">
      <c r="A23" s="440"/>
      <c r="B23" s="441"/>
      <c r="C23" s="442"/>
      <c r="D23" s="21"/>
      <c r="E23" s="21"/>
      <c r="F23" s="21"/>
    </row>
    <row r="24" spans="1:3" ht="21" customHeight="1">
      <c r="A24" s="731" t="s">
        <v>1163</v>
      </c>
      <c r="B24" s="717"/>
      <c r="C24" s="717"/>
    </row>
    <row r="25" spans="1:6" s="7" customFormat="1" ht="12.75">
      <c r="A25" s="718" t="s">
        <v>1189</v>
      </c>
      <c r="B25" s="718" t="s">
        <v>1190</v>
      </c>
      <c r="C25" s="719" t="s">
        <v>1166</v>
      </c>
      <c r="D25" s="22"/>
      <c r="E25" s="22"/>
      <c r="F25" s="22"/>
    </row>
    <row r="26" spans="1:6" s="7" customFormat="1" ht="12" customHeight="1">
      <c r="A26" s="245" t="s">
        <v>44</v>
      </c>
      <c r="B26" s="246" t="s">
        <v>1205</v>
      </c>
      <c r="C26" s="247" t="s">
        <v>1213</v>
      </c>
      <c r="D26" s="17"/>
      <c r="E26" s="17"/>
      <c r="F26" s="17"/>
    </row>
    <row r="27" spans="1:6" s="7" customFormat="1" ht="12" customHeight="1">
      <c r="A27" s="245" t="s">
        <v>4</v>
      </c>
      <c r="B27" s="246" t="s">
        <v>1206</v>
      </c>
      <c r="C27" s="247"/>
      <c r="D27" s="17"/>
      <c r="E27" s="17"/>
      <c r="F27" s="17"/>
    </row>
    <row r="28" spans="1:6" s="7" customFormat="1" ht="12" customHeight="1">
      <c r="A28" s="245" t="s">
        <v>1072</v>
      </c>
      <c r="B28" s="246" t="s">
        <v>1207</v>
      </c>
      <c r="C28" s="247"/>
      <c r="D28" s="17"/>
      <c r="E28" s="17"/>
      <c r="F28" s="17"/>
    </row>
    <row r="29" spans="1:6" s="7" customFormat="1" ht="12" customHeight="1">
      <c r="A29" s="245" t="s">
        <v>5</v>
      </c>
      <c r="B29" s="246" t="s">
        <v>1208</v>
      </c>
      <c r="C29" s="247" t="s">
        <v>1214</v>
      </c>
      <c r="D29" s="172"/>
      <c r="E29" s="173"/>
      <c r="F29" s="17"/>
    </row>
    <row r="30" spans="1:6" s="7" customFormat="1" ht="12" customHeight="1">
      <c r="A30" s="245" t="s">
        <v>6</v>
      </c>
      <c r="B30" s="246" t="s">
        <v>1209</v>
      </c>
      <c r="C30" s="247" t="s">
        <v>1214</v>
      </c>
      <c r="D30" s="172"/>
      <c r="E30" s="174"/>
      <c r="F30" s="17"/>
    </row>
    <row r="31" spans="1:6" s="7" customFormat="1" ht="12" customHeight="1">
      <c r="A31" s="245" t="s">
        <v>1097</v>
      </c>
      <c r="B31" s="246" t="s">
        <v>1210</v>
      </c>
      <c r="C31" s="247" t="s">
        <v>1215</v>
      </c>
      <c r="D31" s="172"/>
      <c r="E31" s="174"/>
      <c r="F31" s="17"/>
    </row>
    <row r="32" spans="1:6" s="7" customFormat="1" ht="12" customHeight="1">
      <c r="A32" s="245" t="s">
        <v>1362</v>
      </c>
      <c r="B32" s="247" t="s">
        <v>1368</v>
      </c>
      <c r="C32" s="247" t="s">
        <v>1363</v>
      </c>
      <c r="D32" s="172"/>
      <c r="E32" s="174"/>
      <c r="F32" s="17"/>
    </row>
    <row r="33" spans="1:6" s="7" customFormat="1" ht="12" customHeight="1">
      <c r="A33" s="245" t="s">
        <v>792</v>
      </c>
      <c r="B33" s="247" t="s">
        <v>1211</v>
      </c>
      <c r="C33" s="247" t="s">
        <v>1214</v>
      </c>
      <c r="D33" s="172"/>
      <c r="E33" s="174"/>
      <c r="F33" s="17"/>
    </row>
    <row r="34" spans="1:6" s="7" customFormat="1" ht="12" customHeight="1">
      <c r="A34" s="721" t="s">
        <v>1212</v>
      </c>
      <c r="C34" s="249"/>
      <c r="D34" s="17"/>
      <c r="E34" s="17"/>
      <c r="F34" s="17"/>
    </row>
    <row r="36" spans="1:2" ht="21" customHeight="1">
      <c r="A36" s="731" t="s">
        <v>1216</v>
      </c>
      <c r="B36" s="717"/>
    </row>
    <row r="37" spans="1:5" ht="12.75">
      <c r="A37" s="718" t="s">
        <v>1189</v>
      </c>
      <c r="B37" s="719" t="s">
        <v>1190</v>
      </c>
      <c r="C37" s="719" t="s">
        <v>1166</v>
      </c>
      <c r="D37" s="20"/>
      <c r="E37" s="23"/>
    </row>
    <row r="38" spans="1:5" ht="71.25" customHeight="1">
      <c r="A38" s="248" t="s">
        <v>219</v>
      </c>
      <c r="B38" s="246" t="s">
        <v>1217</v>
      </c>
      <c r="C38" s="662"/>
      <c r="D38" s="17"/>
      <c r="E38" s="17"/>
    </row>
    <row r="39" spans="1:5" ht="71.25" customHeight="1">
      <c r="A39" s="248" t="s">
        <v>220</v>
      </c>
      <c r="B39" s="246" t="s">
        <v>1218</v>
      </c>
      <c r="C39" s="662"/>
      <c r="D39" s="17"/>
      <c r="E39" s="17"/>
    </row>
    <row r="40" spans="1:3" ht="12" customHeight="1">
      <c r="A40" s="250"/>
      <c r="C40" s="18"/>
    </row>
    <row r="41" spans="1:3" ht="12.75">
      <c r="A41" s="251" t="s">
        <v>1149</v>
      </c>
      <c r="B41" s="723"/>
      <c r="C41" s="723"/>
    </row>
    <row r="42" spans="1:4" ht="15.75">
      <c r="A42" s="724" t="s">
        <v>1221</v>
      </c>
      <c r="B42" s="724" t="s">
        <v>1222</v>
      </c>
      <c r="C42" s="725" t="s">
        <v>1223</v>
      </c>
      <c r="D42" s="665" t="s">
        <v>682</v>
      </c>
    </row>
    <row r="43" spans="1:3" ht="12.75" customHeight="1">
      <c r="A43" s="240" t="s">
        <v>632</v>
      </c>
      <c r="B43" s="241" t="s">
        <v>1224</v>
      </c>
      <c r="C43" s="241" t="s">
        <v>1219</v>
      </c>
    </row>
    <row r="44" spans="1:3" ht="12.75" customHeight="1">
      <c r="A44" s="240" t="s">
        <v>630</v>
      </c>
      <c r="B44" s="241" t="s">
        <v>1225</v>
      </c>
      <c r="C44" s="241" t="s">
        <v>1219</v>
      </c>
    </row>
    <row r="45" spans="1:4" ht="12.75" customHeight="1">
      <c r="A45" s="240" t="s">
        <v>681</v>
      </c>
      <c r="B45" s="241" t="s">
        <v>1226</v>
      </c>
      <c r="C45" s="241" t="s">
        <v>1219</v>
      </c>
      <c r="D45" s="450"/>
    </row>
    <row r="46" spans="1:4" ht="12.75">
      <c r="A46" s="238" t="s">
        <v>137</v>
      </c>
      <c r="B46" s="243" t="s">
        <v>1227</v>
      </c>
      <c r="C46" s="239"/>
      <c r="D46" s="252"/>
    </row>
    <row r="47" spans="1:3" ht="12.75">
      <c r="A47" s="671" t="s">
        <v>1228</v>
      </c>
      <c r="B47" s="18"/>
      <c r="C47" s="18"/>
    </row>
    <row r="48" spans="2:4" ht="12.75">
      <c r="B48" s="18"/>
      <c r="C48" s="18"/>
      <c r="D48" s="722" t="s">
        <v>1220</v>
      </c>
    </row>
    <row r="49" spans="1:4" ht="12.75">
      <c r="A49" s="251" t="s">
        <v>1167</v>
      </c>
      <c r="B49" s="723"/>
      <c r="C49" s="723"/>
      <c r="D49" s="18"/>
    </row>
    <row r="50" spans="1:3" ht="12.75">
      <c r="A50" s="718" t="s">
        <v>1221</v>
      </c>
      <c r="B50" s="718" t="s">
        <v>1222</v>
      </c>
      <c r="C50" s="726" t="s">
        <v>1223</v>
      </c>
    </row>
    <row r="51" spans="1:3" ht="12.75">
      <c r="A51" s="238" t="s">
        <v>45</v>
      </c>
      <c r="B51" s="239" t="s">
        <v>1229</v>
      </c>
      <c r="C51" s="727" t="s">
        <v>772</v>
      </c>
    </row>
    <row r="52" spans="1:3" ht="12.75">
      <c r="A52" s="238" t="s">
        <v>774</v>
      </c>
      <c r="B52" s="239" t="s">
        <v>1230</v>
      </c>
      <c r="C52" s="727" t="s">
        <v>772</v>
      </c>
    </row>
    <row r="53" spans="1:3" ht="12.75">
      <c r="A53" s="238" t="s">
        <v>775</v>
      </c>
      <c r="B53" s="243" t="s">
        <v>1231</v>
      </c>
      <c r="C53" s="727" t="s">
        <v>772</v>
      </c>
    </row>
    <row r="54" spans="1:3" ht="12.75">
      <c r="A54" s="238" t="s">
        <v>223</v>
      </c>
      <c r="B54" s="243" t="s">
        <v>1232</v>
      </c>
      <c r="C54" s="727" t="s">
        <v>772</v>
      </c>
    </row>
    <row r="55" spans="1:3" ht="12.75">
      <c r="A55" s="238" t="s">
        <v>776</v>
      </c>
      <c r="B55" s="243" t="s">
        <v>1233</v>
      </c>
      <c r="C55" s="727" t="s">
        <v>772</v>
      </c>
    </row>
    <row r="56" spans="1:3" ht="12.75">
      <c r="A56" s="238" t="s">
        <v>777</v>
      </c>
      <c r="B56" s="243" t="s">
        <v>1234</v>
      </c>
      <c r="C56" s="727" t="s">
        <v>772</v>
      </c>
    </row>
    <row r="57" spans="1:4" ht="12.75">
      <c r="A57" s="238" t="s">
        <v>219</v>
      </c>
      <c r="B57" s="243" t="s">
        <v>1235</v>
      </c>
      <c r="C57" s="727" t="s">
        <v>1237</v>
      </c>
      <c r="D57" s="249"/>
    </row>
    <row r="58" spans="1:4" ht="12.75">
      <c r="A58" s="238" t="s">
        <v>222</v>
      </c>
      <c r="B58" s="239" t="s">
        <v>1227</v>
      </c>
      <c r="C58" s="728"/>
      <c r="D58" s="666"/>
    </row>
    <row r="59" spans="1:4" ht="12.75">
      <c r="A59" s="250" t="s">
        <v>1236</v>
      </c>
      <c r="B59" s="441"/>
      <c r="C59" s="441"/>
      <c r="D59" s="8"/>
    </row>
    <row r="60" spans="2:4" ht="11.25">
      <c r="B60" s="18"/>
      <c r="C60" s="18"/>
      <c r="D60" s="8"/>
    </row>
    <row r="61" spans="1:4" ht="12.75">
      <c r="A61" s="251" t="s">
        <v>1150</v>
      </c>
      <c r="B61" s="723"/>
      <c r="C61" s="723"/>
      <c r="D61" s="18"/>
    </row>
    <row r="62" spans="1:4" ht="12.75">
      <c r="A62" s="718" t="s">
        <v>1221</v>
      </c>
      <c r="B62" s="718" t="s">
        <v>1222</v>
      </c>
      <c r="C62" s="726" t="s">
        <v>1223</v>
      </c>
      <c r="D62" s="667"/>
    </row>
    <row r="63" spans="1:4" ht="12.75">
      <c r="A63" s="240" t="s">
        <v>631</v>
      </c>
      <c r="B63" s="241" t="s">
        <v>1238</v>
      </c>
      <c r="C63" s="247" t="s">
        <v>1349</v>
      </c>
      <c r="D63" s="667"/>
    </row>
    <row r="64" spans="1:4" ht="12.75">
      <c r="A64" s="240" t="s">
        <v>635</v>
      </c>
      <c r="B64" s="241" t="s">
        <v>1239</v>
      </c>
      <c r="C64" s="247"/>
      <c r="D64" s="667"/>
    </row>
    <row r="65" spans="1:4" ht="11.25">
      <c r="A65" s="18"/>
      <c r="B65" s="18"/>
      <c r="C65" s="18"/>
      <c r="D65" s="8"/>
    </row>
    <row r="66" spans="1:4" ht="12.75">
      <c r="A66" s="251" t="s">
        <v>1240</v>
      </c>
      <c r="B66" s="723"/>
      <c r="C66" s="723"/>
      <c r="D66" s="18"/>
    </row>
    <row r="67" spans="1:4" ht="12.75">
      <c r="A67" s="718" t="s">
        <v>1221</v>
      </c>
      <c r="B67" s="718" t="s">
        <v>1222</v>
      </c>
      <c r="C67" s="726" t="s">
        <v>1223</v>
      </c>
      <c r="D67" s="660"/>
    </row>
    <row r="68" spans="1:4" ht="12.75">
      <c r="A68" s="240" t="s">
        <v>793</v>
      </c>
      <c r="B68" s="243" t="s">
        <v>1241</v>
      </c>
      <c r="C68" s="727" t="s">
        <v>1247</v>
      </c>
      <c r="D68" s="668"/>
    </row>
    <row r="69" spans="1:4" ht="12.75">
      <c r="A69" s="240" t="s">
        <v>794</v>
      </c>
      <c r="B69" s="243" t="s">
        <v>1245</v>
      </c>
      <c r="C69" s="727" t="s">
        <v>1248</v>
      </c>
      <c r="D69" s="668"/>
    </row>
    <row r="70" spans="1:4" ht="12.75">
      <c r="A70" s="240" t="s">
        <v>5</v>
      </c>
      <c r="B70" s="243" t="s">
        <v>1242</v>
      </c>
      <c r="C70" s="727" t="s">
        <v>1249</v>
      </c>
      <c r="D70" s="668"/>
    </row>
    <row r="71" spans="1:4" ht="12.75">
      <c r="A71" s="240" t="s">
        <v>634</v>
      </c>
      <c r="B71" s="243" t="s">
        <v>1243</v>
      </c>
      <c r="C71" s="727" t="s">
        <v>1250</v>
      </c>
      <c r="D71" s="668"/>
    </row>
    <row r="72" spans="1:4" ht="12.75">
      <c r="A72" s="240" t="s">
        <v>46</v>
      </c>
      <c r="B72" s="729" t="s">
        <v>1244</v>
      </c>
      <c r="C72" s="727" t="s">
        <v>1251</v>
      </c>
      <c r="D72" s="668"/>
    </row>
    <row r="73" spans="1:4" ht="12.75" customHeight="1">
      <c r="A73" s="842" t="s">
        <v>1246</v>
      </c>
      <c r="B73" s="843"/>
      <c r="C73" s="843"/>
      <c r="D73" s="670"/>
    </row>
    <row r="74" spans="1:4" ht="11.25">
      <c r="A74" s="18"/>
      <c r="B74" s="18"/>
      <c r="C74" s="18"/>
      <c r="D74" s="623"/>
    </row>
    <row r="75" spans="1:4" ht="12.75">
      <c r="A75" s="251" t="s">
        <v>1122</v>
      </c>
      <c r="B75" s="18"/>
      <c r="C75" s="18"/>
      <c r="D75" s="622"/>
    </row>
    <row r="76" spans="1:4" ht="11.25">
      <c r="A76" s="736" t="s">
        <v>1189</v>
      </c>
      <c r="B76" s="736" t="s">
        <v>1222</v>
      </c>
      <c r="C76" s="737" t="s">
        <v>1223</v>
      </c>
      <c r="D76" s="660"/>
    </row>
    <row r="77" spans="1:4" ht="12.75">
      <c r="A77" s="703" t="s">
        <v>634</v>
      </c>
      <c r="B77" s="734" t="s">
        <v>1281</v>
      </c>
      <c r="C77" s="244"/>
      <c r="D77" s="659"/>
    </row>
    <row r="78" spans="1:4" ht="12.75" customHeight="1">
      <c r="A78" s="708">
        <v>1001</v>
      </c>
      <c r="B78" s="709" t="s">
        <v>1303</v>
      </c>
      <c r="C78" s="244"/>
      <c r="D78" s="669"/>
    </row>
    <row r="79" spans="1:4" ht="12.75">
      <c r="A79" s="708">
        <v>1003</v>
      </c>
      <c r="B79" s="709" t="s">
        <v>1337</v>
      </c>
      <c r="C79" s="244"/>
      <c r="D79" s="8"/>
    </row>
    <row r="80" spans="1:4" ht="12.75">
      <c r="A80" s="708">
        <v>1011</v>
      </c>
      <c r="B80" s="709" t="s">
        <v>1336</v>
      </c>
      <c r="C80" s="244"/>
      <c r="D80" s="622"/>
    </row>
    <row r="81" spans="1:4" ht="12.75">
      <c r="A81" s="708">
        <v>1013</v>
      </c>
      <c r="B81" s="709" t="s">
        <v>1311</v>
      </c>
      <c r="C81" s="706"/>
      <c r="D81" s="660"/>
    </row>
    <row r="82" spans="1:4" ht="12.75">
      <c r="A82" s="708">
        <v>3000</v>
      </c>
      <c r="B82" s="709" t="s">
        <v>1296</v>
      </c>
      <c r="C82" s="706"/>
      <c r="D82" s="660"/>
    </row>
    <row r="83" spans="1:4" ht="12.75">
      <c r="A83" s="708">
        <v>3002</v>
      </c>
      <c r="B83" s="709" t="s">
        <v>1312</v>
      </c>
      <c r="C83" s="706"/>
      <c r="D83" s="660"/>
    </row>
    <row r="84" spans="1:4" ht="12.75">
      <c r="A84" s="708">
        <v>3003</v>
      </c>
      <c r="B84" s="709" t="s">
        <v>1297</v>
      </c>
      <c r="C84" s="706"/>
      <c r="D84" s="660"/>
    </row>
    <row r="85" spans="1:4" ht="12.75">
      <c r="A85" s="708">
        <v>3004</v>
      </c>
      <c r="B85" s="709" t="s">
        <v>1306</v>
      </c>
      <c r="C85" s="706"/>
      <c r="D85" s="660"/>
    </row>
    <row r="86" spans="1:4" ht="12.75">
      <c r="A86" s="708">
        <v>3005</v>
      </c>
      <c r="B86" s="709" t="s">
        <v>1334</v>
      </c>
      <c r="C86" s="706"/>
      <c r="D86" s="660"/>
    </row>
    <row r="87" spans="1:4" ht="12.75">
      <c r="A87" s="708">
        <v>3012</v>
      </c>
      <c r="B87" s="709" t="s">
        <v>1285</v>
      </c>
      <c r="C87" s="706"/>
      <c r="D87" s="660"/>
    </row>
    <row r="88" spans="1:4" ht="12.75">
      <c r="A88" s="708">
        <v>5002</v>
      </c>
      <c r="B88" s="709" t="s">
        <v>1299</v>
      </c>
      <c r="C88" s="706"/>
      <c r="D88" s="660"/>
    </row>
    <row r="89" spans="1:4" ht="12.75">
      <c r="A89" s="708">
        <v>5005</v>
      </c>
      <c r="B89" s="709" t="s">
        <v>1314</v>
      </c>
      <c r="C89" s="706"/>
      <c r="D89" s="660"/>
    </row>
    <row r="90" spans="1:4" ht="12.75">
      <c r="A90" s="708">
        <v>5009</v>
      </c>
      <c r="B90" s="709" t="s">
        <v>1315</v>
      </c>
      <c r="C90" s="706"/>
      <c r="D90" s="660"/>
    </row>
    <row r="91" spans="1:4" ht="12.75">
      <c r="A91" s="708">
        <v>5011</v>
      </c>
      <c r="B91" s="709" t="s">
        <v>1333</v>
      </c>
      <c r="C91" s="706"/>
      <c r="D91" s="660"/>
    </row>
    <row r="92" spans="1:4" ht="12.75">
      <c r="A92" s="708">
        <v>5013</v>
      </c>
      <c r="B92" s="709" t="s">
        <v>1302</v>
      </c>
      <c r="C92" s="706"/>
      <c r="D92" s="660"/>
    </row>
    <row r="93" spans="1:4" ht="12.75">
      <c r="A93" s="704">
        <v>5014</v>
      </c>
      <c r="B93" s="241" t="s">
        <v>1344</v>
      </c>
      <c r="C93" s="706"/>
      <c r="D93" s="660"/>
    </row>
    <row r="94" spans="1:4" ht="12.75">
      <c r="A94" s="708">
        <v>5018</v>
      </c>
      <c r="B94" s="709" t="s">
        <v>1307</v>
      </c>
      <c r="C94" s="706"/>
      <c r="D94" s="660"/>
    </row>
    <row r="95" spans="1:4" ht="12.75">
      <c r="A95" s="708">
        <v>6005</v>
      </c>
      <c r="B95" s="738" t="s">
        <v>1298</v>
      </c>
      <c r="C95" s="706"/>
      <c r="D95" s="660"/>
    </row>
    <row r="96" spans="1:4" ht="12.75">
      <c r="A96" s="708">
        <v>6009</v>
      </c>
      <c r="B96" s="709" t="s">
        <v>1335</v>
      </c>
      <c r="C96" s="706"/>
      <c r="D96" s="660"/>
    </row>
    <row r="97" spans="1:4" ht="12.75">
      <c r="A97" s="708">
        <v>6011</v>
      </c>
      <c r="B97" s="709" t="s">
        <v>1304</v>
      </c>
      <c r="C97" s="706"/>
      <c r="D97" s="660"/>
    </row>
    <row r="98" spans="1:4" ht="12.75">
      <c r="A98" s="708">
        <v>6018</v>
      </c>
      <c r="B98" s="709" t="s">
        <v>1316</v>
      </c>
      <c r="C98" s="706"/>
      <c r="D98" s="660"/>
    </row>
    <row r="99" spans="1:4" ht="12.75">
      <c r="A99" s="708">
        <v>6026</v>
      </c>
      <c r="B99" s="709" t="s">
        <v>1305</v>
      </c>
      <c r="C99" s="706"/>
      <c r="D99" s="660"/>
    </row>
    <row r="100" spans="1:4" ht="12.75">
      <c r="A100" s="708">
        <v>7001</v>
      </c>
      <c r="B100" s="709" t="s">
        <v>1317</v>
      </c>
      <c r="C100" s="706"/>
      <c r="D100" s="660"/>
    </row>
    <row r="101" spans="1:4" ht="12.75">
      <c r="A101" s="708">
        <v>7012</v>
      </c>
      <c r="B101" s="709" t="s">
        <v>1318</v>
      </c>
      <c r="C101" s="706"/>
      <c r="D101" s="660"/>
    </row>
    <row r="102" spans="1:4" ht="12.75">
      <c r="A102" s="708">
        <v>7015</v>
      </c>
      <c r="B102" s="709" t="s">
        <v>1319</v>
      </c>
      <c r="C102" s="706"/>
      <c r="D102" s="660"/>
    </row>
    <row r="103" spans="1:4" ht="12.75">
      <c r="A103" s="708">
        <v>7016</v>
      </c>
      <c r="B103" s="709" t="s">
        <v>1308</v>
      </c>
      <c r="C103" s="706"/>
      <c r="D103" s="660"/>
    </row>
    <row r="104" spans="1:4" ht="12.75">
      <c r="A104" s="708">
        <v>7022</v>
      </c>
      <c r="B104" s="709" t="s">
        <v>1286</v>
      </c>
      <c r="C104" s="706"/>
      <c r="D104" s="660"/>
    </row>
    <row r="105" spans="1:4" ht="12.75">
      <c r="A105" s="708">
        <v>7023</v>
      </c>
      <c r="B105" s="709" t="s">
        <v>1309</v>
      </c>
      <c r="C105" s="706"/>
      <c r="D105" s="660"/>
    </row>
    <row r="106" spans="1:4" ht="12.75">
      <c r="A106" s="708">
        <v>7030</v>
      </c>
      <c r="B106" s="709" t="s">
        <v>1320</v>
      </c>
      <c r="C106" s="706"/>
      <c r="D106" s="660"/>
    </row>
    <row r="107" spans="1:4" ht="12.75">
      <c r="A107" s="708">
        <v>7035</v>
      </c>
      <c r="B107" s="709" t="s">
        <v>1291</v>
      </c>
      <c r="C107" s="706"/>
      <c r="D107" s="660"/>
    </row>
    <row r="108" spans="1:4" ht="12.75">
      <c r="A108" s="708">
        <v>7038</v>
      </c>
      <c r="B108" s="709" t="s">
        <v>1301</v>
      </c>
      <c r="C108" s="706"/>
      <c r="D108" s="660"/>
    </row>
    <row r="109" spans="1:4" ht="12.75">
      <c r="A109" s="708">
        <v>7039</v>
      </c>
      <c r="B109" s="709" t="s">
        <v>1292</v>
      </c>
      <c r="C109" s="706"/>
      <c r="D109" s="660"/>
    </row>
    <row r="110" spans="1:4" ht="12.75">
      <c r="A110" s="708">
        <v>7040</v>
      </c>
      <c r="B110" s="709" t="s">
        <v>1287</v>
      </c>
      <c r="C110" s="706"/>
      <c r="D110" s="660"/>
    </row>
    <row r="111" spans="1:4" ht="12.75">
      <c r="A111" s="708">
        <v>7046</v>
      </c>
      <c r="B111" s="709" t="s">
        <v>1321</v>
      </c>
      <c r="C111" s="706"/>
      <c r="D111" s="660"/>
    </row>
    <row r="112" spans="1:3" ht="12.75">
      <c r="A112" s="708">
        <v>7047</v>
      </c>
      <c r="B112" s="709" t="s">
        <v>1341</v>
      </c>
      <c r="C112" s="662"/>
    </row>
    <row r="113" spans="1:3" ht="12.75">
      <c r="A113" s="708">
        <v>7048</v>
      </c>
      <c r="B113" s="709" t="s">
        <v>1310</v>
      </c>
      <c r="C113" s="662"/>
    </row>
    <row r="114" spans="1:3" ht="12.75">
      <c r="A114" s="708">
        <v>8001</v>
      </c>
      <c r="B114" s="709" t="s">
        <v>1322</v>
      </c>
      <c r="C114" s="662"/>
    </row>
    <row r="115" spans="1:3" ht="12.75">
      <c r="A115" s="708">
        <v>8002</v>
      </c>
      <c r="B115" s="709" t="s">
        <v>1323</v>
      </c>
      <c r="C115" s="662"/>
    </row>
    <row r="116" spans="1:3" ht="12.75">
      <c r="A116" s="708">
        <v>8007</v>
      </c>
      <c r="B116" s="709" t="s">
        <v>1324</v>
      </c>
      <c r="C116" s="662"/>
    </row>
    <row r="117" spans="1:3" ht="12.75">
      <c r="A117" s="708">
        <v>8011</v>
      </c>
      <c r="B117" s="709" t="s">
        <v>1325</v>
      </c>
      <c r="C117" s="662"/>
    </row>
    <row r="118" spans="1:3" ht="12.75">
      <c r="A118" s="708">
        <v>8012</v>
      </c>
      <c r="B118" s="709" t="s">
        <v>1326</v>
      </c>
      <c r="C118" s="662"/>
    </row>
    <row r="119" spans="1:3" ht="12.75">
      <c r="A119" s="708">
        <v>8016</v>
      </c>
      <c r="B119" s="709" t="s">
        <v>1327</v>
      </c>
      <c r="C119" s="662"/>
    </row>
    <row r="120" spans="1:3" ht="12.75">
      <c r="A120" s="708">
        <v>8019</v>
      </c>
      <c r="B120" s="709" t="s">
        <v>1328</v>
      </c>
      <c r="C120" s="662"/>
    </row>
    <row r="121" spans="1:3" ht="12.75">
      <c r="A121" s="708">
        <v>8023</v>
      </c>
      <c r="B121" s="709" t="s">
        <v>1329</v>
      </c>
      <c r="C121" s="662"/>
    </row>
    <row r="122" spans="1:3" ht="12.75">
      <c r="A122" s="708">
        <v>8028</v>
      </c>
      <c r="B122" s="709" t="s">
        <v>1338</v>
      </c>
      <c r="C122" s="662"/>
    </row>
    <row r="123" spans="1:3" ht="12.75">
      <c r="A123" s="708">
        <v>9001</v>
      </c>
      <c r="B123" s="709" t="s">
        <v>1288</v>
      </c>
      <c r="C123" s="662"/>
    </row>
    <row r="124" spans="1:3" ht="12.75">
      <c r="A124" s="704">
        <v>9002</v>
      </c>
      <c r="B124" s="241" t="s">
        <v>1343</v>
      </c>
      <c r="C124" s="662"/>
    </row>
    <row r="125" spans="1:3" ht="12.75">
      <c r="A125" s="708">
        <v>9003</v>
      </c>
      <c r="B125" s="709" t="s">
        <v>1282</v>
      </c>
      <c r="C125" s="662"/>
    </row>
    <row r="126" spans="1:3" ht="12.75">
      <c r="A126" s="708">
        <v>9004</v>
      </c>
      <c r="B126" s="709" t="s">
        <v>1332</v>
      </c>
      <c r="C126" s="662"/>
    </row>
    <row r="127" spans="1:3" ht="12.75">
      <c r="A127" s="708">
        <v>9005</v>
      </c>
      <c r="B127" s="709" t="s">
        <v>1330</v>
      </c>
      <c r="C127" s="662"/>
    </row>
    <row r="128" spans="1:3" ht="12.75">
      <c r="A128" s="708">
        <v>9007</v>
      </c>
      <c r="B128" s="709" t="s">
        <v>1290</v>
      </c>
      <c r="C128" s="662"/>
    </row>
    <row r="129" spans="1:3" ht="12.75">
      <c r="A129" s="708">
        <v>9017</v>
      </c>
      <c r="B129" s="709" t="s">
        <v>1339</v>
      </c>
      <c r="C129" s="662"/>
    </row>
    <row r="130" spans="1:3" ht="12.75">
      <c r="A130" s="708">
        <v>9022</v>
      </c>
      <c r="B130" s="709" t="s">
        <v>1340</v>
      </c>
      <c r="C130" s="662"/>
    </row>
    <row r="131" spans="1:3" ht="12.75">
      <c r="A131" s="705" t="s">
        <v>613</v>
      </c>
      <c r="B131" s="709" t="s">
        <v>1284</v>
      </c>
      <c r="C131" s="662"/>
    </row>
    <row r="132" spans="1:3" ht="12.75">
      <c r="A132" s="705" t="s">
        <v>614</v>
      </c>
      <c r="B132" s="709" t="s">
        <v>1300</v>
      </c>
      <c r="C132" s="662"/>
    </row>
    <row r="133" spans="1:3" ht="12.75">
      <c r="A133" s="705" t="s">
        <v>615</v>
      </c>
      <c r="B133" s="709" t="s">
        <v>1294</v>
      </c>
      <c r="C133" s="662"/>
    </row>
    <row r="134" spans="1:3" ht="12.75">
      <c r="A134" s="705" t="s">
        <v>616</v>
      </c>
      <c r="B134" s="709" t="s">
        <v>1295</v>
      </c>
      <c r="C134" s="662"/>
    </row>
    <row r="135" spans="1:3" ht="12.75">
      <c r="A135" s="705" t="s">
        <v>617</v>
      </c>
      <c r="B135" s="709" t="s">
        <v>1293</v>
      </c>
      <c r="C135" s="662"/>
    </row>
    <row r="136" spans="1:3" ht="12.75">
      <c r="A136" s="705" t="s">
        <v>618</v>
      </c>
      <c r="B136" s="709" t="s">
        <v>1289</v>
      </c>
      <c r="C136" s="662"/>
    </row>
    <row r="137" spans="1:3" ht="12.75">
      <c r="A137" s="705" t="s">
        <v>619</v>
      </c>
      <c r="B137" s="709" t="s">
        <v>1283</v>
      </c>
      <c r="C137" s="662"/>
    </row>
    <row r="138" spans="1:3" ht="12.75">
      <c r="A138" s="705" t="s">
        <v>620</v>
      </c>
      <c r="B138" s="709" t="s">
        <v>1331</v>
      </c>
      <c r="C138" s="662"/>
    </row>
    <row r="139" spans="1:3" ht="12.75">
      <c r="A139" s="732" t="s">
        <v>621</v>
      </c>
      <c r="B139" s="709" t="s">
        <v>1342</v>
      </c>
      <c r="C139" s="662"/>
    </row>
    <row r="140" spans="1:3" ht="12.75">
      <c r="A140" s="732" t="s">
        <v>622</v>
      </c>
      <c r="B140" s="709" t="s">
        <v>1313</v>
      </c>
      <c r="C140" s="662"/>
    </row>
    <row r="141" spans="1:3" ht="12.75">
      <c r="A141" s="732" t="s">
        <v>623</v>
      </c>
      <c r="B141" s="709" t="s">
        <v>1124</v>
      </c>
      <c r="C141" s="662"/>
    </row>
    <row r="142" spans="1:3" ht="12.75">
      <c r="A142" s="705" t="s">
        <v>46</v>
      </c>
      <c r="B142" s="735" t="s">
        <v>1280</v>
      </c>
      <c r="C142" s="662"/>
    </row>
    <row r="143" spans="1:3" ht="12.75">
      <c r="A143" s="708" t="s">
        <v>641</v>
      </c>
      <c r="B143" s="709" t="s">
        <v>1254</v>
      </c>
      <c r="C143" s="733" t="s">
        <v>1255</v>
      </c>
    </row>
    <row r="144" spans="1:3" ht="12.75">
      <c r="A144" s="708" t="s">
        <v>642</v>
      </c>
      <c r="B144" s="709" t="s">
        <v>1256</v>
      </c>
      <c r="C144" s="733" t="s">
        <v>1255</v>
      </c>
    </row>
    <row r="145" spans="1:3" ht="12.75">
      <c r="A145" s="708" t="s">
        <v>643</v>
      </c>
      <c r="B145" s="709" t="s">
        <v>1257</v>
      </c>
      <c r="C145" s="733" t="s">
        <v>1255</v>
      </c>
    </row>
    <row r="146" spans="1:3" ht="12.75">
      <c r="A146" s="708" t="s">
        <v>644</v>
      </c>
      <c r="B146" s="709" t="s">
        <v>1258</v>
      </c>
      <c r="C146" s="733" t="s">
        <v>1255</v>
      </c>
    </row>
    <row r="147" spans="1:3" ht="12.75">
      <c r="A147" s="708" t="s">
        <v>645</v>
      </c>
      <c r="B147" s="709" t="s">
        <v>1259</v>
      </c>
      <c r="C147" s="733" t="s">
        <v>1255</v>
      </c>
    </row>
    <row r="148" spans="1:3" ht="12.75">
      <c r="A148" s="708" t="s">
        <v>646</v>
      </c>
      <c r="B148" s="709" t="s">
        <v>1260</v>
      </c>
      <c r="C148" s="733" t="s">
        <v>1255</v>
      </c>
    </row>
    <row r="149" spans="1:3" ht="12.75">
      <c r="A149" s="708" t="s">
        <v>647</v>
      </c>
      <c r="B149" s="709" t="s">
        <v>1261</v>
      </c>
      <c r="C149" s="733" t="s">
        <v>1255</v>
      </c>
    </row>
    <row r="150" spans="1:3" ht="12.75">
      <c r="A150" s="708" t="s">
        <v>648</v>
      </c>
      <c r="B150" s="709" t="s">
        <v>1262</v>
      </c>
      <c r="C150" s="733" t="s">
        <v>1255</v>
      </c>
    </row>
    <row r="151" spans="1:3" ht="12.75">
      <c r="A151" s="708" t="s">
        <v>649</v>
      </c>
      <c r="B151" s="709" t="s">
        <v>1263</v>
      </c>
      <c r="C151" s="733" t="s">
        <v>1255</v>
      </c>
    </row>
    <row r="152" spans="1:3" ht="12.75">
      <c r="A152" s="708" t="s">
        <v>650</v>
      </c>
      <c r="B152" s="709" t="s">
        <v>1264</v>
      </c>
      <c r="C152" s="733" t="s">
        <v>1255</v>
      </c>
    </row>
    <row r="153" spans="1:3" ht="12.75">
      <c r="A153" s="710" t="s">
        <v>803</v>
      </c>
      <c r="B153" s="239" t="s">
        <v>1265</v>
      </c>
      <c r="C153" s="733" t="s">
        <v>1255</v>
      </c>
    </row>
    <row r="154" spans="1:3" ht="12.75">
      <c r="A154" s="710" t="s">
        <v>804</v>
      </c>
      <c r="B154" s="239" t="s">
        <v>1266</v>
      </c>
      <c r="C154" s="733" t="s">
        <v>1255</v>
      </c>
    </row>
    <row r="155" spans="1:3" ht="12.75">
      <c r="A155" s="710" t="s">
        <v>805</v>
      </c>
      <c r="B155" s="239" t="s">
        <v>1267</v>
      </c>
      <c r="C155" s="733" t="s">
        <v>1255</v>
      </c>
    </row>
    <row r="156" spans="1:3" ht="12.75">
      <c r="A156" s="710" t="s">
        <v>806</v>
      </c>
      <c r="B156" s="239" t="s">
        <v>1268</v>
      </c>
      <c r="C156" s="733" t="s">
        <v>1255</v>
      </c>
    </row>
    <row r="157" spans="1:3" ht="12.75">
      <c r="A157" s="710" t="s">
        <v>807</v>
      </c>
      <c r="B157" s="239" t="s">
        <v>1269</v>
      </c>
      <c r="C157" s="733" t="s">
        <v>1255</v>
      </c>
    </row>
    <row r="158" spans="1:3" ht="12.75">
      <c r="A158" s="710" t="s">
        <v>808</v>
      </c>
      <c r="B158" s="239" t="s">
        <v>1270</v>
      </c>
      <c r="C158" s="733" t="s">
        <v>1255</v>
      </c>
    </row>
    <row r="159" spans="1:3" ht="12.75">
      <c r="A159" s="710" t="s">
        <v>809</v>
      </c>
      <c r="B159" s="239" t="s">
        <v>1271</v>
      </c>
      <c r="C159" s="733" t="s">
        <v>1255</v>
      </c>
    </row>
    <row r="160" spans="1:3" ht="12.75">
      <c r="A160" s="710" t="s">
        <v>810</v>
      </c>
      <c r="B160" s="239" t="s">
        <v>1272</v>
      </c>
      <c r="C160" s="733" t="s">
        <v>1255</v>
      </c>
    </row>
    <row r="161" spans="1:3" ht="12.75">
      <c r="A161" s="710" t="s">
        <v>811</v>
      </c>
      <c r="B161" s="239" t="s">
        <v>1273</v>
      </c>
      <c r="C161" s="733" t="s">
        <v>1255</v>
      </c>
    </row>
    <row r="162" spans="1:3" ht="12.75">
      <c r="A162" s="710" t="s">
        <v>812</v>
      </c>
      <c r="B162" s="239" t="s">
        <v>1274</v>
      </c>
      <c r="C162" s="733" t="s">
        <v>1255</v>
      </c>
    </row>
    <row r="163" spans="1:3" ht="12.75">
      <c r="A163" s="710" t="s">
        <v>813</v>
      </c>
      <c r="B163" s="239" t="s">
        <v>1275</v>
      </c>
      <c r="C163" s="733" t="s">
        <v>1255</v>
      </c>
    </row>
    <row r="164" spans="1:3" ht="12.75">
      <c r="A164" s="710" t="s">
        <v>814</v>
      </c>
      <c r="B164" s="239" t="s">
        <v>1276</v>
      </c>
      <c r="C164" s="733" t="s">
        <v>1255</v>
      </c>
    </row>
    <row r="165" spans="1:3" ht="12.75">
      <c r="A165" s="710" t="s">
        <v>815</v>
      </c>
      <c r="B165" s="239" t="s">
        <v>1277</v>
      </c>
      <c r="C165" s="733" t="s">
        <v>1255</v>
      </c>
    </row>
    <row r="166" spans="1:3" ht="12.75">
      <c r="A166" s="710" t="s">
        <v>816</v>
      </c>
      <c r="B166" s="239" t="s">
        <v>1278</v>
      </c>
      <c r="C166" s="733" t="s">
        <v>1255</v>
      </c>
    </row>
    <row r="167" spans="1:3" ht="12.75">
      <c r="A167" s="708" t="s">
        <v>651</v>
      </c>
      <c r="B167" s="734" t="s">
        <v>1279</v>
      </c>
      <c r="C167" s="733" t="s">
        <v>1255</v>
      </c>
    </row>
    <row r="169" spans="1:3" ht="12.75">
      <c r="A169" s="251" t="s">
        <v>1152</v>
      </c>
      <c r="B169" s="723"/>
      <c r="C169" s="723"/>
    </row>
    <row r="170" spans="1:3" ht="12.75">
      <c r="A170" s="718" t="s">
        <v>1221</v>
      </c>
      <c r="B170" s="718" t="s">
        <v>1222</v>
      </c>
      <c r="C170" s="726" t="s">
        <v>1223</v>
      </c>
    </row>
    <row r="171" spans="1:3" ht="12.75">
      <c r="A171" s="238" t="s">
        <v>225</v>
      </c>
      <c r="B171" s="243" t="s">
        <v>1252</v>
      </c>
      <c r="C171" s="727"/>
    </row>
    <row r="172" spans="1:3" ht="12.75">
      <c r="A172" s="238" t="s">
        <v>226</v>
      </c>
      <c r="B172" s="243" t="s">
        <v>1253</v>
      </c>
      <c r="C172" s="730"/>
    </row>
    <row r="173" spans="1:3" ht="12.75">
      <c r="A173" s="441"/>
      <c r="B173" s="441"/>
      <c r="C173" s="441"/>
    </row>
    <row r="174" spans="1:3" ht="12.75">
      <c r="A174" s="255" t="s">
        <v>1641</v>
      </c>
      <c r="B174" s="161"/>
      <c r="C174" s="441"/>
    </row>
  </sheetData>
  <sheetProtection password="DB33" sheet="1"/>
  <mergeCells count="1">
    <mergeCell ref="A73:C73"/>
  </mergeCells>
  <printOptions/>
  <pageMargins left="0.11811023622047245" right="0.11811023622047245" top="0.1968503937007874" bottom="0.1968503937007874" header="0.31496062992125984" footer="0.31496062992125984"/>
  <pageSetup fitToHeight="2"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Isotra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Rostislav Šimeček</dc:creator>
  <cp:keywords/>
  <dc:description/>
  <cp:lastModifiedBy>Homolová Andrea</cp:lastModifiedBy>
  <cp:lastPrinted>2019-02-27T15:56:47Z</cp:lastPrinted>
  <dcterms:created xsi:type="dcterms:W3CDTF">1999-04-19T09:49:06Z</dcterms:created>
  <dcterms:modified xsi:type="dcterms:W3CDTF">2024-04-22T08:18:08Z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