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5\FR\Exteriéry\"/>
    </mc:Choice>
  </mc:AlternateContent>
  <xr:revisionPtr revIDLastSave="0" documentId="13_ncr:1_{74EED19D-44D8-4C7D-AF35-8427C9DD89F5}" xr6:coauthVersionLast="47" xr6:coauthVersionMax="47" xr10:uidLastSave="{00000000-0000-0000-0000-000000000000}"/>
  <bookViews>
    <workbookView xWindow="-120" yWindow="-120" windowWidth="29040" windowHeight="15840" tabRatio="771" firstSheet="2" activeTab="2" xr2:uid="{00000000-000D-0000-FFFF-FFFF00000000}"/>
  </bookViews>
  <sheets>
    <sheet name="helpVeranda" sheetId="33" state="hidden" r:id="rId1"/>
    <sheet name="List1" sheetId="41" state="hidden" r:id="rId2"/>
    <sheet name="HRV08, HRV52" sheetId="32" r:id="rId3"/>
    <sheet name="Instructions HRV08, HRV52" sheetId="34" r:id="rId4"/>
    <sheet name="HRV80-ZIP, HRV80-ZIP-2P" sheetId="35" r:id="rId5"/>
    <sheet name="helpHRV80" sheetId="36" state="hidden" r:id="rId6"/>
    <sheet name="Instr. HRV80-ZIP, HRV80-ZIP-2P" sheetId="37" r:id="rId7"/>
    <sheet name="Usage de moteurs pour HRV80" sheetId="39" r:id="rId8"/>
    <sheet name="Calcul de la haute HRV80-ZIP-2P" sheetId="40" r:id="rId9"/>
    <sheet name="limity" sheetId="29" state="hidden" r:id="rId10"/>
    <sheet name="help_látky" sheetId="18" state="hidden" r:id="rId11"/>
  </sheets>
  <externalReferences>
    <externalReference r:id="rId12"/>
    <externalReference r:id="rId13"/>
  </externalReferences>
  <definedNames>
    <definedName name="_xlnm._FilterDatabase" localSheetId="9" hidden="1">limity!$A$1:$AF$1</definedName>
    <definedName name="_xlnm._FilterDatabase" localSheetId="1" hidden="1">List1!$A$1:$D$1</definedName>
    <definedName name="_Typ1" localSheetId="8">[1]helpVeranda!$B$7:$B$8</definedName>
    <definedName name="_Typ1" localSheetId="5">helpHRV80!$B$7:$B$8</definedName>
    <definedName name="_Typ1">helpVeranda!$B$7:$B$8</definedName>
    <definedName name="Bal" localSheetId="8">[1]helpHRV80!$U$2:$U$3</definedName>
    <definedName name="Bal">helpHRV80!$U$2:$U$4</definedName>
    <definedName name="BalV" localSheetId="8">[1]helpVeranda!$Q$2:$Q$3</definedName>
    <definedName name="BalV">helpVeranda!$Q$2:$Q$4</definedName>
    <definedName name="BoxV" localSheetId="8">[1]helpHRV80!$C$2</definedName>
    <definedName name="BoxV">helpHRV80!$C$2</definedName>
    <definedName name="DLRAL" localSheetId="8">[1]helpHRV80!$O$2:$O$91</definedName>
    <definedName name="DLRAL">helpHRV80!$O$2:$O$91</definedName>
    <definedName name="DolLis" localSheetId="5">helpHRV80!$O$2</definedName>
    <definedName name="DolLis">helpVeranda!$N$2</definedName>
    <definedName name="DolLis1" localSheetId="5">helpHRV80!$O$7</definedName>
    <definedName name="DolLis1">helpVeranda!$N$7</definedName>
    <definedName name="DrzLanka" localSheetId="5">helpHRV80!$N$16</definedName>
    <definedName name="DrzLanka">helpVeranda!$M$16</definedName>
    <definedName name="DrzVedenL" localSheetId="8">[1]helpVeranda!$M$2:$M$16</definedName>
    <definedName name="DrzVedenL" localSheetId="5">helpHRV80!$N$2:$N$16</definedName>
    <definedName name="DrzVedenL">helpVeranda!$M$2:$M$16</definedName>
    <definedName name="DrzVedenL1" localSheetId="8">[1]helpVeranda!$M$20:$M$33</definedName>
    <definedName name="DrzVedenL1" localSheetId="5">helpHRV80!$N$20:$N$33</definedName>
    <definedName name="DrzVedenL1">helpVeranda!$M$20:$M$33</definedName>
    <definedName name="DrzVedP" localSheetId="8">[1]helpVeranda!$M$37:$M$48</definedName>
    <definedName name="DrzVedP" localSheetId="5">helpHRV80!$N$37:$N$48</definedName>
    <definedName name="DrzVedP">helpVeranda!$M$37:$M$48</definedName>
    <definedName name="DrzVL" localSheetId="8">[1]helpHRV80!$M$2:$M$16</definedName>
    <definedName name="DrzVL">helpHRV80!$M$2:$M$16</definedName>
    <definedName name="DrzVL2P" localSheetId="8">[1]helpHRV80!$M$20</definedName>
    <definedName name="DrzVL2P">helpHRV80!$M$19</definedName>
    <definedName name="Latka2P" localSheetId="8">[1]helpHRV80!$J$2:$J$21</definedName>
    <definedName name="Latka2P">helpHRV80!$J$2:$J$21</definedName>
    <definedName name="Latka52" localSheetId="8">[1]helpVeranda!$J$2:$J$139</definedName>
    <definedName name="Latka52" localSheetId="5">helpHRV80!$J$2:$J$51</definedName>
    <definedName name="Latka52">helpVeranda!$J$2:$J$165</definedName>
    <definedName name="Latka7" localSheetId="8">[1]helpVeranda!$I$2:$I$21</definedName>
    <definedName name="Latka7" localSheetId="5">helpHRV80!$I$2:$I$25</definedName>
    <definedName name="Latka7">helpVeranda!$I$2:$I$28</definedName>
    <definedName name="Latka8" localSheetId="8">[1]helpHRV80!$I$2:$I$21</definedName>
    <definedName name="Latka8">helpHRV80!$I$2:$I$28</definedName>
    <definedName name="MMM">'[2]PT Cetta 80'!#REF!</definedName>
    <definedName name="_xlnm.Print_Area" localSheetId="8">'Calcul de la haute HRV80-ZIP-2P'!$A$1:$Q$61</definedName>
    <definedName name="_xlnm.Print_Area" localSheetId="2">'HRV08, HRV52'!$A$1:$V$53</definedName>
    <definedName name="_xlnm.Print_Area" localSheetId="4">'HRV80-ZIP, HRV80-ZIP-2P'!$A$1:$AE$73</definedName>
    <definedName name="_xlnm.Print_Area" localSheetId="7">'Usage de moteurs pour HRV80'!$A$1:$AQ$103</definedName>
    <definedName name="Osv" localSheetId="8">[1]helpHRV80!$P$2:$P$10</definedName>
    <definedName name="Osv">helpHRV80!$P$2:$P$9</definedName>
    <definedName name="Osv0Typ">helpHRV80!$P$20</definedName>
    <definedName name="OsvKPP">helpHRV80!$P$31:$P$38</definedName>
    <definedName name="OsvO" localSheetId="8">[1]helpHRV80!$P$14:$P$22</definedName>
    <definedName name="OsvTyp">helpHRV80!$P$14:$P$17</definedName>
    <definedName name="OsvTypK">helpHRV80!$P$24:$P$25</definedName>
    <definedName name="OvlTyp" localSheetId="8">[1]helpVeranda!$G$2:$G$11</definedName>
    <definedName name="OvlTyp" localSheetId="5">helpHRV80!$G$2:$G$11</definedName>
    <definedName name="OvlTyp">helpVeranda!$G$2:$G$16</definedName>
    <definedName name="OvlTyp1" localSheetId="8">[1]helpVeranda!$G$16:$G$34</definedName>
    <definedName name="OvlTyp1" localSheetId="5">helpHRV80!$G$16:$G$34</definedName>
    <definedName name="OvlTyp1">helpVeranda!$G$36:$G$53</definedName>
    <definedName name="OvlTypV" localSheetId="8">[1]helpHRV80!$G$2:$G$17</definedName>
    <definedName name="OvlTypV">helpHRV80!$G$2:$G$17</definedName>
    <definedName name="OvlUm" localSheetId="8">[1]helpVeranda!$H$2:$H$6</definedName>
    <definedName name="OvlUm" localSheetId="5">helpHRV80!$H$2:$H$5</definedName>
    <definedName name="OvlUm">helpVeranda!$H$2:$H$6</definedName>
    <definedName name="OvlUm1" localSheetId="8">[1]helpVeranda!$H$16:$H$18</definedName>
    <definedName name="OvlUm1" localSheetId="5">helpHRV80!$H$16:$H$18</definedName>
    <definedName name="OvlUm1">helpVeranda!$H$16:$H$18</definedName>
    <definedName name="OvlUmV" localSheetId="8">[1]helpHRV80!$H$2:$H$6</definedName>
    <definedName name="OvlUmV">helpHRV80!$H$2:$H$6</definedName>
    <definedName name="Q">#REF!</definedName>
    <definedName name="RAL" localSheetId="8">[1]helpVeranda!$O$2:$O$91</definedName>
    <definedName name="RAL" localSheetId="5">helpHRV80!$P$2:$P$91</definedName>
    <definedName name="RAL">helpVeranda!$O$2:$O$91</definedName>
    <definedName name="RALV">helpHRV80!$P$2:$P$91</definedName>
    <definedName name="RalVl" localSheetId="8">[1]helpHRV80!$L$2:$L$91</definedName>
    <definedName name="RalVl">helpHRV80!$L$2:$L$91</definedName>
    <definedName name="RozmBox" localSheetId="5">helpHRV80!$D$2</definedName>
    <definedName name="RozmBox">helpVeranda!$D$2</definedName>
    <definedName name="RozmBox1" localSheetId="5">helpHRV80!$D$6</definedName>
    <definedName name="RozmBox1">helpVeranda!$D$6</definedName>
    <definedName name="rozmer">#REF!</definedName>
    <definedName name="rozmer1">#REF!</definedName>
    <definedName name="rozmer2">#REF!</definedName>
    <definedName name="SpolBox" localSheetId="8">[1]helpVeranda!$E$2:$E$11</definedName>
    <definedName name="SpolBox" localSheetId="5">helpHRV80!$E$2:$E$11</definedName>
    <definedName name="SpolBox">helpVeranda!$E$2:$E$11</definedName>
    <definedName name="Trubka" localSheetId="5">helpHRV80!$K$2</definedName>
    <definedName name="Trubka">helpVeranda!$K$2</definedName>
    <definedName name="Trubka1" localSheetId="5">helpHRV80!$K$6</definedName>
    <definedName name="Trubka1">helpVeranda!$K$6</definedName>
    <definedName name="Typ" localSheetId="8">[1]helpVeranda!$B$2</definedName>
    <definedName name="Typ" localSheetId="5">helpHRV80!$B$2</definedName>
    <definedName name="Typ">helpVeranda!$B$2</definedName>
    <definedName name="TypBox" localSheetId="8">[1]helpVeranda!$C$2:$C$11</definedName>
    <definedName name="TypBox" localSheetId="5">helpHRV80!$C$2:$C$11</definedName>
    <definedName name="TypBox">helpVeranda!$C$2:$C$11</definedName>
    <definedName name="TypBox1" localSheetId="8">[1]helpVeranda!$C$15</definedName>
    <definedName name="TypBox1" localSheetId="5">helpHRV80!$C$15</definedName>
    <definedName name="TypBox1">helpVeranda!$C$15</definedName>
    <definedName name="TypMon" localSheetId="8">[1]helpVeranda!$F$2:$F$3</definedName>
    <definedName name="TypMon" localSheetId="5">helpHRV80!$F$2:$F$3</definedName>
    <definedName name="TypMon">helpVeranda!$F$2:$F$3</definedName>
    <definedName name="TypV" localSheetId="8">[1]helpHRV80!$B$2</definedName>
    <definedName name="TypV">helpHRV80!$B$2:$B$3</definedName>
    <definedName name="TypVP" localSheetId="8">[1]helpHRV80!$B$6</definedName>
    <definedName name="TypVP">helpHRV80!$B$6:$B$7</definedName>
    <definedName name="Uch" localSheetId="8">[1]helpHRV80!$Q$2:$Q$3</definedName>
    <definedName name="Uch">helpHRV80!$Q$2:$Q$3</definedName>
    <definedName name="UchV" localSheetId="8">[1]helpHRV80!$Q$9:$Q$12</definedName>
    <definedName name="UchV">helpHRV80!$Q$9:$Q$12</definedName>
    <definedName name="Uchyc" localSheetId="8">[1]helpVeranda!$P$2:$P$5</definedName>
    <definedName name="Uchyc" localSheetId="5">helpHRV80!$Q$2:$Q$5</definedName>
    <definedName name="Uchyc">helpVeranda!$P$2:$P$6</definedName>
    <definedName name="Uchyc1" localSheetId="8">[1]helpVeranda!$P$9</definedName>
    <definedName name="Uchyc1" localSheetId="5">helpHRV80!$Q$9</definedName>
    <definedName name="Uchyc1">helpVeranda!$P$9:$P$10</definedName>
    <definedName name="VedeniL" localSheetId="8">[1]helpVeranda!$L$2:$L$5</definedName>
    <definedName name="VedeniL" localSheetId="5">helpHRV80!$L$2:$L$5</definedName>
    <definedName name="VedeniL">helpVeranda!$L$2:$L$5</definedName>
    <definedName name="VedeniL1" localSheetId="8">[1]helpVeranda!$L$24:$L$25</definedName>
    <definedName name="VedeniL1" localSheetId="5">helpHRV80!$L$24:$L$25</definedName>
    <definedName name="VedeniL1">helpVeranda!$L$24:$L$25</definedName>
    <definedName name="VedeniP" localSheetId="8">[1]helpVeranda!$L$16:$L$20</definedName>
    <definedName name="VedeniP" localSheetId="5">helpHRV80!$L$16:$L$20</definedName>
    <definedName name="VedeniP">helpVeranda!$L$16:$L$20</definedName>
    <definedName name="VedeniP1" localSheetId="8">[1]helpVeranda!$L$29:$L$30</definedName>
    <definedName name="VedeniP1" localSheetId="5">helpHRV80!$L$29:$L$30</definedName>
    <definedName name="VedeniP1">helpVeranda!$L$29:$L$30</definedName>
    <definedName name="VedPr" localSheetId="8">[1]helpHRV80!$N$2:$N$3</definedName>
    <definedName name="VedPr">helpHRV80!$N$2:$N$3</definedName>
    <definedName name="VedVL" localSheetId="8">[1]helpHRV80!$K$2:$K$3</definedName>
    <definedName name="VedVL">helpHRV80!$K$2:$K$3</definedName>
    <definedName name="X" localSheetId="8">[1]helpHRV80!$R$2:$R$8</definedName>
    <definedName name="X">helpHRV80!$R$2:$R$8</definedName>
    <definedName name="XV" localSheetId="8">[1]helpHRV80!$R$14</definedName>
    <definedName name="XV">helpHRV80!$R$14</definedName>
    <definedName name="Y" localSheetId="8">[1]helpHRV80!$S$2:$S$8</definedName>
    <definedName name="Y">helpHRV80!$S$2:$S$8</definedName>
    <definedName name="Z" localSheetId="8">[1]helpHRV80!$T$2:$T$12</definedName>
    <definedName name="Z">helpHRV80!$T$2:$T$12</definedName>
    <definedName name="Zkr2" localSheetId="8">[1]helpVeranda!$A$2:$A$3</definedName>
    <definedName name="Zkr2" localSheetId="5">helpHRV80!$A$2:$A$3</definedName>
    <definedName name="Zkr2">helpVeranda!$A$2:$A$3</definedName>
    <definedName name="ZkrV" localSheetId="8">[1]helpHRV80!$A$2:$A$3</definedName>
    <definedName name="ZkrV">helpHRV80!$A$2:$A$3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40" l="1"/>
  <c r="N39" i="40" s="1"/>
  <c r="N40" i="40" s="1"/>
  <c r="N27" i="40"/>
  <c r="N29" i="40" s="1"/>
  <c r="N30" i="40" s="1"/>
  <c r="N17" i="40"/>
  <c r="N21" i="40" s="1"/>
  <c r="N41" i="40" l="1"/>
  <c r="N19" i="40"/>
  <c r="N20" i="40" s="1"/>
  <c r="N22" i="40" s="1"/>
  <c r="N23" i="40" s="1"/>
  <c r="N24" i="40" s="1"/>
  <c r="N9" i="40" s="1"/>
  <c r="N31" i="40"/>
  <c r="N32" i="40" s="1"/>
  <c r="N33" i="40" s="1"/>
  <c r="N34" i="40" s="1"/>
  <c r="N11" i="40" s="1"/>
  <c r="N42" i="40"/>
  <c r="N43" i="40" s="1"/>
  <c r="N44" i="40" s="1"/>
  <c r="N10" i="40" s="1"/>
  <c r="AA47" i="29"/>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<sst xmlns="http://schemas.openxmlformats.org/spreadsheetml/2006/main" count="7549" uniqueCount="1753">
  <si>
    <t>Bílovecká 2411/1, 746 01 Opava</t>
  </si>
  <si>
    <t>ISOTRA a.s.</t>
  </si>
  <si>
    <t>FAX: +420 553 685 110</t>
  </si>
  <si>
    <t>TEL.: +420 553 685 101</t>
  </si>
  <si>
    <t>SCZ</t>
  </si>
  <si>
    <t>SC</t>
  </si>
  <si>
    <t>X</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</si>
  <si>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</si>
  <si>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</si>
  <si>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</si>
  <si>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</si>
  <si>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</si>
  <si>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</si>
  <si>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</si>
  <si>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</si>
  <si>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</si>
  <si>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</si>
  <si>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</si>
  <si>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</si>
  <si>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</si>
  <si>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</si>
  <si>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</si>
  <si>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</si>
  <si>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</si>
  <si>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</si>
  <si>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</si>
  <si>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</si>
  <si>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</si>
  <si>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</si>
  <si>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</si>
  <si>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</si>
  <si>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</si>
  <si>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</si>
  <si>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</si>
  <si>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</si>
  <si>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</si>
  <si>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</si>
  <si>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</si>
  <si>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</si>
  <si>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</si>
  <si>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</si>
  <si>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</si>
  <si>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</si>
  <si>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</si>
  <si>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</si>
  <si>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</si>
  <si>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</si>
  <si>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</si>
  <si>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</si>
  <si>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</si>
  <si>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</si>
  <si>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</si>
  <si>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</si>
  <si>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</si>
  <si>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</si>
  <si>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</si>
  <si>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</si>
  <si>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</si>
  <si>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</si>
  <si>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</si>
  <si>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</si>
  <si>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</si>
  <si>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</si>
  <si>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</si>
  <si>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</si>
  <si>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</si>
  <si>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</si>
  <si>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</si>
  <si>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</si>
  <si>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</si>
  <si>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</si>
  <si>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</si>
  <si>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</si>
  <si>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</si>
  <si>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</si>
  <si>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</si>
  <si>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</si>
  <si>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</si>
  <si>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</si>
  <si>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</si>
  <si>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</si>
  <si>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</si>
  <si>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</si>
  <si>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</si>
  <si>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</si>
  <si>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</si>
  <si>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</si>
  <si>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</si>
  <si>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</si>
  <si>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</si>
  <si>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</si>
  <si>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</si>
  <si>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</si>
  <si>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</si>
  <si>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</si>
  <si>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</si>
  <si>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</si>
  <si>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</si>
  <si>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</si>
  <si>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</si>
  <si>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</si>
  <si>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</si>
  <si>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</si>
  <si>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</si>
  <si>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</si>
  <si>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</si>
  <si>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</si>
  <si>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</si>
  <si>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</si>
  <si>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</si>
  <si>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</si>
  <si>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</si>
  <si>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</si>
  <si>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</si>
  <si>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</si>
  <si>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</si>
  <si>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</si>
  <si>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</si>
  <si>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</si>
  <si>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</si>
  <si>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</si>
  <si>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</si>
  <si>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</si>
  <si>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</si>
  <si>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</si>
  <si>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</si>
  <si>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</si>
  <si>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</si>
  <si>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</si>
  <si>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</si>
  <si>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</si>
  <si>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</si>
  <si>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</si>
  <si>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</si>
  <si>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</si>
  <si>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</si>
  <si>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</si>
  <si>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</si>
  <si>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</si>
  <si>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</si>
  <si>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</si>
  <si>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</si>
  <si>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</si>
  <si>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</si>
  <si>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</si>
  <si>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</si>
  <si>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</si>
  <si>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</si>
  <si>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</si>
  <si>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</si>
  <si>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</si>
  <si>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</si>
  <si>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</si>
  <si>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</si>
  <si>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</si>
  <si>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</si>
  <si>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</si>
  <si>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</si>
  <si>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</si>
  <si>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</si>
  <si>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</si>
  <si>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</si>
  <si>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</si>
  <si>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</si>
  <si>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</si>
  <si>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</si>
  <si>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</si>
  <si>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</si>
  <si>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</si>
  <si>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</si>
  <si>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</si>
  <si>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</si>
  <si>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</si>
  <si>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</si>
  <si>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</si>
  <si>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</si>
  <si>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</si>
  <si>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</si>
  <si>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</si>
  <si>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</si>
  <si>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</si>
  <si>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</si>
  <si>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</si>
  <si>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</si>
  <si>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</si>
  <si>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</si>
  <si>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</si>
  <si>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</si>
  <si>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</si>
  <si>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</si>
  <si>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</si>
  <si>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</si>
  <si>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</si>
  <si>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</si>
  <si>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</si>
  <si>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</si>
  <si>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</si>
  <si>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</si>
  <si>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</si>
  <si>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</si>
  <si>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</si>
  <si>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</si>
  <si>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</si>
  <si>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</si>
  <si>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</si>
  <si>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</si>
  <si>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</si>
  <si>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</si>
  <si>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</si>
  <si>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</si>
  <si>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</si>
  <si>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</si>
  <si>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</si>
  <si>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</si>
  <si>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</si>
  <si>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</si>
  <si>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</si>
  <si>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</si>
  <si>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</si>
  <si>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</si>
  <si>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hmotnost m2</t>
  </si>
  <si>
    <t>Screen</t>
  </si>
  <si>
    <t>Zatemnění</t>
  </si>
  <si>
    <t>latky1</t>
  </si>
  <si>
    <t>ZP-Z105</t>
  </si>
  <si>
    <t>ZP-Z76</t>
  </si>
  <si>
    <t>Barva látky Zatemnění</t>
  </si>
  <si>
    <t>latkyZat</t>
  </si>
  <si>
    <t>latkySCZ</t>
  </si>
  <si>
    <t>latkySC</t>
  </si>
  <si>
    <t>latky50</t>
  </si>
  <si>
    <t>Barva látky VŠE</t>
  </si>
  <si>
    <t>Barva látky 50</t>
  </si>
  <si>
    <t>Barva látky SC</t>
  </si>
  <si>
    <t>Barva látky SCZ</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</si>
  <si>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</si>
  <si>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</si>
  <si>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</si>
  <si>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</si>
  <si>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</si>
  <si>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</si>
  <si>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</si>
  <si>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</si>
  <si>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</si>
  <si>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</si>
  <si>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</si>
  <si>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</si>
  <si>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</si>
  <si>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</si>
  <si>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</si>
  <si>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</si>
  <si>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</si>
  <si>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</si>
  <si>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</si>
  <si>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</si>
  <si>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</si>
  <si>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</si>
  <si>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</si>
  <si>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</si>
  <si>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</si>
  <si>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</si>
  <si>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</si>
  <si>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</si>
  <si>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</si>
  <si>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</si>
  <si>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</si>
  <si>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</si>
  <si>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</si>
  <si>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</si>
  <si>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</si>
  <si>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</si>
  <si>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</si>
  <si>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</si>
  <si>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</si>
  <si>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</si>
  <si>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</si>
  <si>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</si>
  <si>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</si>
  <si>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</si>
  <si>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</si>
  <si>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</si>
  <si>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</si>
  <si>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</si>
  <si>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</si>
  <si>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</si>
  <si>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</si>
  <si>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</si>
  <si>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</si>
  <si>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</si>
  <si>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</si>
  <si>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</si>
  <si>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</si>
  <si>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</si>
  <si>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</si>
  <si>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</si>
  <si>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</si>
  <si>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</si>
  <si>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</si>
  <si>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</si>
  <si>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</si>
  <si>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</si>
  <si>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</si>
  <si>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</si>
  <si>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</si>
  <si>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</si>
  <si>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</si>
  <si>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</si>
  <si>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</si>
  <si>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</si>
  <si>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</si>
  <si>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</si>
  <si>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</si>
  <si>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</si>
  <si>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</si>
  <si>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</si>
  <si>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</si>
  <si>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</si>
  <si>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</si>
  <si>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</si>
  <si>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</si>
  <si>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</si>
  <si>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</si>
  <si>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</si>
  <si>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</si>
  <si>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</si>
  <si>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</si>
  <si>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</si>
  <si>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</si>
  <si>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</si>
  <si>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</si>
  <si>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</si>
  <si>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</si>
  <si>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</si>
  <si>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</si>
  <si>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</si>
  <si>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</si>
  <si>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</si>
  <si>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</si>
  <si>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</si>
  <si>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</si>
  <si>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</si>
  <si>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</si>
  <si>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</si>
  <si>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</si>
  <si>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</si>
  <si>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</si>
  <si>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</si>
  <si>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</si>
  <si>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</si>
  <si>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</si>
  <si>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</si>
  <si>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</si>
  <si>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</si>
  <si>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</si>
  <si>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</si>
  <si>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</si>
  <si>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</si>
  <si>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</si>
  <si>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</si>
  <si>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</si>
  <si>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</si>
  <si>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</si>
  <si>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</si>
  <si>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</si>
  <si>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</si>
  <si>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</si>
  <si>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</si>
  <si>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</si>
  <si>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</si>
  <si>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</si>
  <si>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</si>
  <si>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</si>
  <si>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</si>
  <si>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</si>
  <si>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</si>
  <si>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</si>
  <si>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</si>
  <si>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</si>
  <si>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</si>
  <si>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</si>
  <si>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</si>
  <si>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</si>
  <si>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</si>
  <si>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</si>
  <si>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</si>
  <si>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</si>
  <si>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</si>
  <si>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</si>
  <si>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</si>
  <si>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</si>
  <si>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</si>
  <si>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</si>
  <si>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</si>
  <si>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</si>
  <si>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</si>
  <si>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</si>
  <si>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</si>
  <si>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</si>
  <si>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</si>
  <si>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</si>
  <si>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</si>
  <si>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</si>
  <si>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</si>
  <si>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</si>
  <si>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</si>
  <si>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</si>
  <si>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</si>
  <si>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</si>
  <si>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</si>
  <si>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</si>
  <si>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</si>
  <si>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</si>
  <si>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</si>
  <si>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</si>
  <si>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</si>
  <si>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</si>
  <si>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</si>
  <si>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</si>
  <si>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</si>
  <si>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</si>
  <si>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</si>
  <si>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</si>
  <si>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</si>
  <si>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</si>
  <si>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</si>
  <si>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</si>
  <si>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</si>
  <si>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</si>
  <si>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</si>
  <si>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</si>
  <si>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</si>
  <si>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</si>
  <si>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</si>
  <si>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</si>
  <si>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</si>
  <si>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</si>
  <si>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</si>
  <si>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</si>
  <si>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</si>
  <si>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</si>
  <si>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</si>
  <si>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</si>
  <si>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</si>
  <si>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</si>
  <si>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</si>
  <si>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</si>
  <si>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</si>
  <si>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</si>
  <si>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</si>
  <si>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</si>
  <si>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</si>
  <si>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</si>
  <si>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</si>
  <si>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</si>
  <si>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</si>
  <si>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</si>
  <si>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</si>
  <si>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</si>
  <si>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</si>
  <si>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</si>
  <si>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</si>
  <si>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</si>
  <si>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</si>
  <si>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</si>
  <si>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</si>
  <si>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</si>
  <si>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</si>
  <si>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</si>
  <si>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</si>
  <si>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</si>
  <si>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</si>
  <si>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</si>
  <si>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</si>
  <si>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</si>
  <si>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</si>
  <si>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</si>
  <si>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</si>
  <si>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</si>
  <si>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</si>
  <si>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</si>
  <si>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</si>
  <si>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</si>
  <si>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</si>
  <si>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</si>
  <si>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</si>
  <si>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</si>
  <si>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</si>
  <si>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</si>
  <si>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</si>
  <si>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</si>
  <si>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</si>
  <si>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</si>
  <si>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</si>
  <si>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</si>
  <si>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</si>
  <si>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</si>
  <si>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</si>
  <si>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</si>
  <si>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</si>
  <si>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</si>
  <si>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</si>
  <si>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</si>
  <si>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</si>
  <si>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</si>
  <si>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</si>
  <si>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</si>
  <si>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</si>
  <si>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</si>
  <si>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</si>
  <si>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</si>
  <si>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</si>
  <si>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</si>
  <si>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</si>
  <si>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</si>
  <si>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</si>
  <si>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</si>
  <si>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</si>
  <si>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</si>
  <si>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</si>
  <si>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</si>
  <si>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</si>
  <si>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</si>
  <si>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</si>
  <si>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</si>
  <si>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</si>
  <si>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</si>
  <si>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</si>
  <si>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</si>
  <si>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</si>
  <si>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</si>
  <si>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</si>
  <si>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</si>
  <si>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</si>
  <si>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</si>
  <si>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</si>
  <si>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</si>
  <si>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</si>
  <si>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</si>
  <si>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</si>
  <si>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</si>
  <si>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</si>
  <si>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</si>
  <si>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</si>
  <si>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</si>
  <si>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</si>
  <si>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</si>
  <si>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</si>
  <si>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</si>
  <si>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</si>
  <si>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</si>
  <si>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</si>
  <si>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</si>
  <si>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</si>
  <si>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</si>
  <si>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</si>
  <si>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</si>
  <si>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</si>
  <si>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</si>
  <si>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</si>
  <si>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</si>
  <si>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</si>
  <si>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</si>
  <si>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</si>
  <si>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</si>
  <si>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</si>
  <si>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</si>
  <si>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</si>
  <si>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</si>
  <si>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</si>
  <si>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</si>
  <si>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</si>
  <si>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</si>
  <si>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</si>
  <si>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</si>
  <si>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</si>
  <si>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</si>
  <si>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</si>
  <si>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</si>
  <si>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</si>
  <si>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</si>
  <si>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</si>
  <si>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</si>
  <si>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</si>
  <si>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</si>
  <si>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</si>
  <si>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</si>
  <si>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</si>
  <si>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</si>
  <si>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</si>
  <si>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</si>
  <si>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</si>
  <si>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</si>
  <si>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</si>
  <si>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</si>
  <si>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</si>
  <si>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</si>
  <si>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</si>
  <si>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</si>
  <si>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</si>
  <si>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</si>
  <si>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</si>
  <si>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</si>
  <si>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</si>
  <si>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</si>
  <si>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</si>
  <si>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</si>
  <si>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</si>
  <si>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</si>
  <si>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VSR780</t>
  </si>
  <si>
    <t>TypBox</t>
  </si>
  <si>
    <t>RozmBox</t>
  </si>
  <si>
    <t>SpolBox</t>
  </si>
  <si>
    <t>TypMon</t>
  </si>
  <si>
    <t>OvlTyp</t>
  </si>
  <si>
    <t>LA</t>
  </si>
  <si>
    <t>LB</t>
  </si>
  <si>
    <t>PA</t>
  </si>
  <si>
    <t>PB</t>
  </si>
  <si>
    <t>Trubka</t>
  </si>
  <si>
    <t>DolLis</t>
  </si>
  <si>
    <t>Uchyc</t>
  </si>
  <si>
    <t>Latka7</t>
  </si>
  <si>
    <t>ISD152</t>
  </si>
  <si>
    <t>ISD154</t>
  </si>
  <si>
    <t>ISD200</t>
  </si>
  <si>
    <t>ISD212</t>
  </si>
  <si>
    <t>ISD214</t>
  </si>
  <si>
    <t>ISD222</t>
  </si>
  <si>
    <t>ISD500</t>
  </si>
  <si>
    <t>ISD510</t>
  </si>
  <si>
    <t>ISD600</t>
  </si>
  <si>
    <t>ISD610</t>
  </si>
  <si>
    <t>ISD620</t>
  </si>
  <si>
    <t>ISD630</t>
  </si>
  <si>
    <t>ISD640</t>
  </si>
  <si>
    <t>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</si>
  <si>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</si>
  <si>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</si>
  <si>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</si>
  <si>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</si>
  <si>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</si>
  <si>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</si>
  <si>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</si>
  <si>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</si>
  <si>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</si>
  <si>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</si>
  <si>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</si>
  <si>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</si>
  <si>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</si>
  <si>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</si>
  <si>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</si>
  <si>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</si>
  <si>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</si>
  <si>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</si>
  <si>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</si>
  <si>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</si>
  <si>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</si>
  <si>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</si>
  <si>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</si>
  <si>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</si>
  <si>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</si>
  <si>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</si>
  <si>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2S</t>
  </si>
  <si>
    <t>6S</t>
  </si>
  <si>
    <t>OrWT25</t>
  </si>
  <si>
    <t>OrRTS40</t>
  </si>
  <si>
    <t>OrWT40</t>
  </si>
  <si>
    <t>SiO25</t>
  </si>
  <si>
    <t>SiO40</t>
  </si>
  <si>
    <t>OvlUm</t>
  </si>
  <si>
    <t>pro Verandu HRV08 - ZIP</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</si>
  <si>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</si>
  <si>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</si>
  <si>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</si>
  <si>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</si>
  <si>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</si>
  <si>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</si>
  <si>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</si>
  <si>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</si>
  <si>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</si>
  <si>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</si>
  <si>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</si>
  <si>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</si>
  <si>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</si>
  <si>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</si>
  <si>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</si>
  <si>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</si>
  <si>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</si>
  <si>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</si>
  <si>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</si>
  <si>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</si>
  <si>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</si>
  <si>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</si>
  <si>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</si>
  <si>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</si>
  <si>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</si>
  <si>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</si>
  <si>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</si>
  <si>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</si>
  <si>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</si>
  <si>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</si>
  <si>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RozmBox1</t>
  </si>
  <si>
    <t>Trubka1</t>
  </si>
  <si>
    <t>0HVR52</t>
  </si>
  <si>
    <t>VedeniL1</t>
  </si>
  <si>
    <t>0HRV52</t>
  </si>
  <si>
    <t>S</t>
  </si>
  <si>
    <t>DrzVedenL1</t>
  </si>
  <si>
    <t>HVR52D</t>
  </si>
  <si>
    <t>VedeniP1</t>
  </si>
  <si>
    <t>HRV52D</t>
  </si>
  <si>
    <t>DolLis1</t>
  </si>
  <si>
    <t>OrRTS55</t>
  </si>
  <si>
    <t>OrRTS70</t>
  </si>
  <si>
    <t>OrRTS85</t>
  </si>
  <si>
    <t>OrWT55</t>
  </si>
  <si>
    <t>OrWT70</t>
  </si>
  <si>
    <t>OrWT85</t>
  </si>
  <si>
    <t>SiO55</t>
  </si>
  <si>
    <t>SiO70</t>
  </si>
  <si>
    <t>SiO85</t>
  </si>
  <si>
    <t>OvlTyp1</t>
  </si>
  <si>
    <t>OvlUm1</t>
  </si>
  <si>
    <t>L</t>
  </si>
  <si>
    <t>P</t>
  </si>
  <si>
    <t>Uchyc1</t>
  </si>
  <si>
    <t>7016S</t>
  </si>
  <si>
    <t>standard</t>
  </si>
  <si>
    <t>HRV52pv</t>
  </si>
  <si>
    <t>TypBox1</t>
  </si>
  <si>
    <t>Latka52</t>
  </si>
  <si>
    <t>Bon de commande Veranda</t>
  </si>
  <si>
    <t>Commande</t>
  </si>
  <si>
    <t>Nr de la ocmmande</t>
  </si>
  <si>
    <t>Commandé le</t>
  </si>
  <si>
    <t>Téléphone</t>
  </si>
  <si>
    <t>Délai de livraison:</t>
  </si>
  <si>
    <t>Client</t>
  </si>
  <si>
    <t>TVA</t>
  </si>
  <si>
    <t>Addresse de facturation</t>
  </si>
  <si>
    <t>Adresse de livraison</t>
  </si>
  <si>
    <t>Repere</t>
  </si>
  <si>
    <t>Quantité</t>
  </si>
  <si>
    <t>Abbr. 2 de produit</t>
  </si>
  <si>
    <t>Type de produit</t>
  </si>
  <si>
    <t>Type de box</t>
  </si>
  <si>
    <t>Largeur (mm)</t>
  </si>
  <si>
    <t>Hauteur (mm)</t>
  </si>
  <si>
    <t>Stores dans le meme box - ordre</t>
  </si>
  <si>
    <t>dimension "B" (mm)</t>
  </si>
  <si>
    <t>Type de montage</t>
  </si>
  <si>
    <t>Type de maneouvre</t>
  </si>
  <si>
    <t>Place de maneouvre</t>
  </si>
  <si>
    <t>Couleur de tissu</t>
  </si>
  <si>
    <t>Guidage a gauche</t>
  </si>
  <si>
    <t>Équerres de guidage a gauche</t>
  </si>
  <si>
    <t>Guidage a droite</t>
  </si>
  <si>
    <t>Équerres de guidage a droite</t>
  </si>
  <si>
    <t>Couleur de composants laquées</t>
  </si>
  <si>
    <t>Fixation</t>
  </si>
  <si>
    <t>Note</t>
  </si>
  <si>
    <t>Notes</t>
  </si>
  <si>
    <t>Notes explicatives:</t>
  </si>
  <si>
    <t>5) choisissez l´orientation de box de Veranda des possibilités donníes ou de la feuille VERANDA Instructions</t>
  </si>
  <si>
    <t>9) pour HRV08 - notez la dimension "B" largeur totale de box partagé en mm</t>
  </si>
  <si>
    <t xml:space="preserve">    pour HRV52 - dimension "B" notez O.</t>
  </si>
  <si>
    <t xml:space="preserve">      HRV52 -on peut coupler 4pcs de VERANDA maximum (sans box partagé)</t>
  </si>
  <si>
    <t>Abbréviation n. 2 de produit</t>
  </si>
  <si>
    <t>abrréviation</t>
  </si>
  <si>
    <t>nom</t>
  </si>
  <si>
    <t>note</t>
  </si>
  <si>
    <t>Veranda HRV52 avec de rouleau subsidiaire</t>
  </si>
  <si>
    <t>si l´avancé plus que 5m, calculé automatiquement; si moins que 5m, avec extra charge</t>
  </si>
  <si>
    <t>MT01 montage a l´extérieur</t>
  </si>
  <si>
    <t>MT02 montage a l´extérieur</t>
  </si>
  <si>
    <t>MT03 montage a l´extérieur</t>
  </si>
  <si>
    <t>MT04 montage a l´extérieur</t>
  </si>
  <si>
    <t>MT07 montage a l´extérieur</t>
  </si>
  <si>
    <t>MT08 montage a l´extérieur</t>
  </si>
  <si>
    <t>MT05 montage a l´intérieur</t>
  </si>
  <si>
    <t>MT06 montage a l´intérieur</t>
  </si>
  <si>
    <t>MT09 montage a l´intérieur</t>
  </si>
  <si>
    <t>MT10 montage a l´intérieur</t>
  </si>
  <si>
    <t>pour Veranda HRV08 - ZIP</t>
  </si>
  <si>
    <t>pour Veranda HRV52</t>
  </si>
  <si>
    <t>Stores dans le box partagé - ordre</t>
  </si>
  <si>
    <t>store n´est pas couplé</t>
  </si>
  <si>
    <t>a - 1. dans le meme box de 2</t>
  </si>
  <si>
    <t>a - 2.dans le meme box de 2</t>
  </si>
  <si>
    <t>b - 1. dans le meme box de 3</t>
  </si>
  <si>
    <t>b - 2. dans le meme box de 3</t>
  </si>
  <si>
    <t>b - 3. dans le meme box de 3</t>
  </si>
  <si>
    <t>c - 1.dans le meme box de 4</t>
  </si>
  <si>
    <t>c - 2. dans le meme box de 4</t>
  </si>
  <si>
    <t>c - 3. dans le meme box de 4</t>
  </si>
  <si>
    <t>c - 4. dans le meme box de 4</t>
  </si>
  <si>
    <t>enroulement vers la fenetre "A" (standard)</t>
  </si>
  <si>
    <t>enroulement vers la fenetre "AE" (exterieur plus clair)</t>
  </si>
  <si>
    <t>Type de manoeuvre</t>
  </si>
  <si>
    <t>NON (pas choisi)</t>
  </si>
  <si>
    <t>2.Somfy Orea RTS</t>
  </si>
  <si>
    <t>6.Somfy Orea WT</t>
  </si>
  <si>
    <t>version seulement pour VERANDA HRV08 - ZIP</t>
  </si>
  <si>
    <t>version seulement pour VERANDA HRV52</t>
  </si>
  <si>
    <t>version seulement pour VERANDA Verandu HRV52</t>
  </si>
  <si>
    <r>
      <t>Somfy Orea RTS 40Nm jusqu´a 27,5m</t>
    </r>
    <r>
      <rPr>
        <sz val="10"/>
        <rFont val="Calibri"/>
        <family val="2"/>
        <charset val="238"/>
      </rPr>
      <t>²</t>
    </r>
  </si>
  <si>
    <r>
      <t>Somfy Orea RTS 55Nm jusqu´a 33m</t>
    </r>
    <r>
      <rPr>
        <sz val="10"/>
        <rFont val="Calibri"/>
        <family val="2"/>
        <charset val="238"/>
      </rPr>
      <t>²</t>
    </r>
  </si>
  <si>
    <r>
      <t>Somfy Orea RTS 70Nm jusqu´a 55m</t>
    </r>
    <r>
      <rPr>
        <sz val="10"/>
        <rFont val="Calibri"/>
        <family val="2"/>
        <charset val="238"/>
      </rPr>
      <t>²</t>
    </r>
  </si>
  <si>
    <r>
      <t>Somfy Orea RTS 85Nm jusqu´a 66m</t>
    </r>
    <r>
      <rPr>
        <sz val="10"/>
        <rFont val="Calibri"/>
        <family val="2"/>
        <charset val="238"/>
      </rPr>
      <t>²</t>
    </r>
  </si>
  <si>
    <r>
      <t>Somfy Orea WT 25Nm jusqu´a 10,5m</t>
    </r>
    <r>
      <rPr>
        <sz val="10"/>
        <rFont val="Calibri"/>
        <family val="2"/>
        <charset val="238"/>
      </rPr>
      <t>²</t>
    </r>
  </si>
  <si>
    <r>
      <t>Somfy Orea WT 40Nm jusqu´a 27,5m</t>
    </r>
    <r>
      <rPr>
        <sz val="10"/>
        <rFont val="Calibri"/>
        <family val="2"/>
        <charset val="238"/>
      </rPr>
      <t>²</t>
    </r>
  </si>
  <si>
    <r>
      <t>Somfy Orea WT 55Nm jusqu´a 33m</t>
    </r>
    <r>
      <rPr>
        <sz val="10"/>
        <rFont val="Calibri"/>
        <family val="2"/>
        <charset val="238"/>
      </rPr>
      <t>²</t>
    </r>
  </si>
  <si>
    <r>
      <t>Somfy Orea WT 70Nm jusqu´a 55m</t>
    </r>
    <r>
      <rPr>
        <sz val="10"/>
        <rFont val="Calibri"/>
        <family val="2"/>
        <charset val="238"/>
      </rPr>
      <t>²</t>
    </r>
  </si>
  <si>
    <r>
      <t>Somfy Orea WT 85Nm jusqu´a 66m</t>
    </r>
    <r>
      <rPr>
        <sz val="10"/>
        <rFont val="Calibri"/>
        <family val="2"/>
        <charset val="238"/>
      </rPr>
      <t>²</t>
    </r>
  </si>
  <si>
    <r>
      <t>Sunea iO 25Nm jusqu´a 10,5m</t>
    </r>
    <r>
      <rPr>
        <sz val="10"/>
        <rFont val="Calibri"/>
        <family val="2"/>
        <charset val="238"/>
      </rPr>
      <t>²</t>
    </r>
  </si>
  <si>
    <r>
      <t>Sunea iO 40Nm jusqu´a 27,5m</t>
    </r>
    <r>
      <rPr>
        <sz val="10"/>
        <rFont val="Calibri"/>
        <family val="2"/>
        <charset val="238"/>
      </rPr>
      <t>²</t>
    </r>
  </si>
  <si>
    <r>
      <t>Sunea iO 55Nm jusqu´a 33m</t>
    </r>
    <r>
      <rPr>
        <sz val="10"/>
        <rFont val="Calibri"/>
        <family val="2"/>
        <charset val="238"/>
      </rPr>
      <t>²</t>
    </r>
  </si>
  <si>
    <r>
      <t>Sunea iO 70Nm jusqu´a 55m</t>
    </r>
    <r>
      <rPr>
        <sz val="10"/>
        <rFont val="Calibri"/>
        <family val="2"/>
        <charset val="238"/>
      </rPr>
      <t>²</t>
    </r>
  </si>
  <si>
    <r>
      <t>Sunea iO 85Nm jusqu´a 66m</t>
    </r>
    <r>
      <rPr>
        <sz val="10"/>
        <rFont val="Calibri"/>
        <family val="2"/>
        <charset val="238"/>
      </rPr>
      <t>²</t>
    </r>
  </si>
  <si>
    <t>SANS ( pour produits couplés)</t>
  </si>
  <si>
    <t>Place de manoeuvre</t>
  </si>
  <si>
    <t>GAUCHE</t>
  </si>
  <si>
    <t>DROITE</t>
  </si>
  <si>
    <t>GAUCHE, sortie B</t>
  </si>
  <si>
    <t>GAUCHE, sortie A</t>
  </si>
  <si>
    <t>DROITE, sortie A</t>
  </si>
  <si>
    <t>DROITE, sortie B</t>
  </si>
  <si>
    <t>Couelur de tissu</t>
  </si>
  <si>
    <t>SC ZIP tissu SLTZ 2044</t>
  </si>
  <si>
    <t>SC ZIP tissu SLTZ 2047</t>
  </si>
  <si>
    <t>SC ZIP tissu SLTZ 2051</t>
  </si>
  <si>
    <t>SC ZIP tissu SLTZ 2135</t>
  </si>
  <si>
    <t>SC ZIP tissu SLTZ 2167</t>
  </si>
  <si>
    <t>SC ZIP tissu SLTZ 2175</t>
  </si>
  <si>
    <t>version possible seulement pour Veranda HRV52</t>
  </si>
  <si>
    <t>coulisse simple pour HRV08 - ZIP</t>
  </si>
  <si>
    <t>coulisse simple pour HRV08 - ZIP, percage frontale</t>
  </si>
  <si>
    <t>coulisse simple pour HRV08 - ZIP,percage de coté</t>
  </si>
  <si>
    <t>livraison sans coulisses</t>
  </si>
  <si>
    <t>coulisse simple pour HRV52</t>
  </si>
  <si>
    <t>Guidage a gauche, type des équerres SC</t>
  </si>
  <si>
    <t>équerre de coulisse standard HRV52 90mm</t>
  </si>
  <si>
    <t>équerre de coulisse standard102 mm</t>
  </si>
  <si>
    <t>équerre de coulisse standard 125 mm</t>
  </si>
  <si>
    <t>sans équerres de coulisses</t>
  </si>
  <si>
    <t>équerre de coulisse Av120</t>
  </si>
  <si>
    <t>équerre de coulisse Av200</t>
  </si>
  <si>
    <t>équerre de coulisse Av300</t>
  </si>
  <si>
    <t>équerre de coulisse Av400</t>
  </si>
  <si>
    <t>équerre de coulisse Bv120</t>
  </si>
  <si>
    <t>équerre de coulisse Bv200</t>
  </si>
  <si>
    <t>équerre de coulisse Bv300</t>
  </si>
  <si>
    <t>équerre de coulisse Bv400</t>
  </si>
  <si>
    <t>équerre de coulisse Cv120</t>
  </si>
  <si>
    <t>équerre de coulisse Cv200</t>
  </si>
  <si>
    <t>équerre de coulisse Cv300</t>
  </si>
  <si>
    <t>équerre de coulisse Cv400</t>
  </si>
  <si>
    <t>coulisse double pour HRV08 - ZIP</t>
  </si>
  <si>
    <t>coulisse double pour HRV08 - ZIP, percage frontale</t>
  </si>
  <si>
    <t>coulisse imple pour HRV08 - ZIP, percage de coté</t>
  </si>
  <si>
    <t>coulisse double pour HRV52</t>
  </si>
  <si>
    <t>Guidage a droite, type des équerres SC</t>
  </si>
  <si>
    <t>Couleur de composants laqués</t>
  </si>
  <si>
    <t>Largeur maximale pour Decoral fait 4m</t>
  </si>
  <si>
    <t xml:space="preserve">nécessaire a noter pour la laoqauge de pieces métaliques, ils seront laquéesen couleur  RAL. A specifier dans les notes. </t>
  </si>
  <si>
    <t>non</t>
  </si>
  <si>
    <t>mur L1=050x30</t>
  </si>
  <si>
    <t>mur L2=100x50</t>
  </si>
  <si>
    <t>mur L3=150x50</t>
  </si>
  <si>
    <t xml:space="preserve">      HRV08-ZIP - on peut coupler 4pcs de VERANDA maximum. Si la largeur totale de stores couplés moins que 6m, ils sont livrés dans le box partagé. Il est écessaire de notezr la dimension"B".  </t>
  </si>
  <si>
    <t>RAL gris (anthracit) 7016</t>
  </si>
  <si>
    <t>RAL argent 9006</t>
  </si>
  <si>
    <t>RAL gris (aluminium) 9007</t>
  </si>
  <si>
    <t>RAL jaune ( beige ) 1001</t>
  </si>
  <si>
    <t>RAL jaune ( signal ) 1003</t>
  </si>
  <si>
    <t>RAL jaune ( brun-beige ) 1011</t>
  </si>
  <si>
    <t>RAL jaune ( des huitres ) 1013</t>
  </si>
  <si>
    <t>RAL jaune ( ivoire ) 1015</t>
  </si>
  <si>
    <t>RAL rouge ( feu ) 3000</t>
  </si>
  <si>
    <t>RAL rouge carmin 3002</t>
  </si>
  <si>
    <t>RAL rouge rubin 3003</t>
  </si>
  <si>
    <t>RAL rouge ( speciale pour lame 3004 )</t>
  </si>
  <si>
    <t>RAL rouge ( vineux ) 3005</t>
  </si>
  <si>
    <t>RAL rouge - beige 3012</t>
  </si>
  <si>
    <t>RAL bleu ( ultramarin ) 5002</t>
  </si>
  <si>
    <t>RAL bleu ( signal ) 5005</t>
  </si>
  <si>
    <t>RAL bleu ( azur ) 5009</t>
  </si>
  <si>
    <t>RAL bleu ( bleu acier ) 5011</t>
  </si>
  <si>
    <t>RAL bleu ( de cobalt ) 5013</t>
  </si>
  <si>
    <t>RAL bleu 5014</t>
  </si>
  <si>
    <t>RAL bleu (tourquoise bleu) 5018</t>
  </si>
  <si>
    <t>RAL vert ( mousse ) 6005</t>
  </si>
  <si>
    <t>RAL vert ( sapin ) 6009</t>
  </si>
  <si>
    <t>RAL vert ( de réséda ) 6011</t>
  </si>
  <si>
    <t>RAL vert ( jaune - vert ) 6018</t>
  </si>
  <si>
    <t>RAL vert ( opale ) 6026</t>
  </si>
  <si>
    <t>RAL gri ( argenté ) 7001</t>
  </si>
  <si>
    <t>RAL gris basalte 7012</t>
  </si>
  <si>
    <t>RAL gris schisteux 7015</t>
  </si>
  <si>
    <t>RAL gris umbra 7022</t>
  </si>
  <si>
    <t>RAL gris ( béton ) 7023</t>
  </si>
  <si>
    <t>RAL gris de pierre 7030</t>
  </si>
  <si>
    <t>RAL gris ( gris clair ) 7035</t>
  </si>
  <si>
    <t>RAL gris ( de platine ) 7036</t>
  </si>
  <si>
    <t>RAL gris ( agate ) 7038</t>
  </si>
  <si>
    <t>RAL gris ( crystalique ) 7039</t>
  </si>
  <si>
    <t>RAL gris ( fenetre ) 7040</t>
  </si>
  <si>
    <t>RAL gris ( télégraphique 2 ) 7046</t>
  </si>
  <si>
    <t>RAL gris ( télégraphique 4 ) 7047</t>
  </si>
  <si>
    <t>RAL nacre ( souris gris ) 7048</t>
  </si>
  <si>
    <t>RAL brun ( ocré ) 8001</t>
  </si>
  <si>
    <t>RAL hbrun ( signal ) 8002</t>
  </si>
  <si>
    <t>RAL brun ( bille d´argile ) 8003</t>
  </si>
  <si>
    <t>RAL brun ( de cuivre) 8004</t>
  </si>
  <si>
    <t>RAL brun ( chevreuil ) 8007</t>
  </si>
  <si>
    <t>RAL brun ( onoix ) 8011</t>
  </si>
  <si>
    <t>RAL brun ( rouge-brun ) 8012</t>
  </si>
  <si>
    <t>RAL brun ( de seiche ) 8014</t>
  </si>
  <si>
    <t>RAL brun( mahagon ) 8016</t>
  </si>
  <si>
    <t>RAL brun ( gris - brun ) 8019</t>
  </si>
  <si>
    <t>RAL brun ( orange ) 8023</t>
  </si>
  <si>
    <t>RAL brun ( terra ) 8028</t>
  </si>
  <si>
    <t>RAL blanc ( creme ) 9001</t>
  </si>
  <si>
    <t>RAL blanc ( gris - blanc ) 9002</t>
  </si>
  <si>
    <t>RAL blanc ( signal ) 9003 ---</t>
  </si>
  <si>
    <t>RAL noir ( signal ) 9004</t>
  </si>
  <si>
    <t>RAL noir (noir foncé ) 9005</t>
  </si>
  <si>
    <t>RAL blanc 9010</t>
  </si>
  <si>
    <t>RAL blanc( transport ) 9016</t>
  </si>
  <si>
    <t>RAL noir ( transport) 9017</t>
  </si>
  <si>
    <t>RAL nacre ( gris clair) 9022</t>
  </si>
  <si>
    <t>RAL gris ( special pour lame DB702 )</t>
  </si>
  <si>
    <t>RAL gris ( perlé foncé ) DB 703</t>
  </si>
  <si>
    <t>Isotra systéme DECORAL - SD110</t>
  </si>
  <si>
    <t>Isotra systéme DECORAL - ISD120</t>
  </si>
  <si>
    <t>Isotra systéme DECORAL - ISD130</t>
  </si>
  <si>
    <t>Isotra systéme DECORAL - ISD140</t>
  </si>
  <si>
    <t>Isotra systéme DECORAL - ISD150</t>
  </si>
  <si>
    <t>Isotra systéme DECORAL - SD152</t>
  </si>
  <si>
    <t>Isotra systéme DECORAL - ISD154</t>
  </si>
  <si>
    <t>Isotra systéme DECORAL - ISD160</t>
  </si>
  <si>
    <t>Isotra systéme DECORAL - ISD200</t>
  </si>
  <si>
    <t>Isotra systéme DECORAL - ISD210</t>
  </si>
  <si>
    <t>Isotra systéme DECORAL - ISD212</t>
  </si>
  <si>
    <t>Isotra systéme DECORAL - ISD214</t>
  </si>
  <si>
    <t>Isotra systéme DECORAL - ISD220</t>
  </si>
  <si>
    <t>Isotra systéme DECORAL - ISD222</t>
  </si>
  <si>
    <t>Isotra systéme DECORAL - ISD230</t>
  </si>
  <si>
    <t>Isotra systéme DECORAL - ISD310</t>
  </si>
  <si>
    <t>Isotra systéme DECORAL - ISD500</t>
  </si>
  <si>
    <t>Isotra systéme DECORAL - ISD510</t>
  </si>
  <si>
    <t>Isotra systéme DECORAL - ISD600</t>
  </si>
  <si>
    <t>Isotra systéme DECORAL - ISD610</t>
  </si>
  <si>
    <t>Isotra systéme DECORAL - ISD620</t>
  </si>
  <si>
    <t>Isotra systéme DECORAL - ISD630</t>
  </si>
  <si>
    <t>Isotra systéme DECORAL - ISD640</t>
  </si>
  <si>
    <t>Isotra systéme DECORAL - ISD700</t>
  </si>
  <si>
    <t>AUTRE ISD (a consulter avec votre commercial)</t>
  </si>
  <si>
    <t>AUTRE COULEUR (a consulter avec votre commercial)</t>
  </si>
  <si>
    <t>seulement pour équerre de coulisse de type "Cv"</t>
  </si>
  <si>
    <t>Note: la largeur de box est toujours 40 mm plus grande que la largeur totale</t>
  </si>
  <si>
    <t>Largeur totale = du milieu de profil de coté jusqu´au milieu de profil de coté. La partie extérieure du box est toujours 40 mm (2× 20 mm) plus large que milieu de coulisses.</t>
  </si>
  <si>
    <t xml:space="preserve">Tout selon les conditions générales d’achat et les réglements de réclamations de la société ISOTRA a. s., accessibles sur: </t>
  </si>
  <si>
    <t>http://www.persienneisotra.fr/conditions-generales</t>
  </si>
  <si>
    <t>http://www.persienneisotra.fr/regles-de-reclamation</t>
  </si>
  <si>
    <t>DrzVedP</t>
  </si>
  <si>
    <t>15 a 17) version de Veranda HRV52 avec la tube de protection peut etre ocmmandé seulement avec les équerres de guidage de type Av, Bv et Cv. Si vous ne choisissez pas ce tube, elle sera choisie automatiquement si hauteur plus grande que 5m.</t>
  </si>
  <si>
    <t>pour Veranda HRV08 - ZIP - pour les couples</t>
  </si>
  <si>
    <t>pro Verandu HRV52 - pour les couples</t>
  </si>
  <si>
    <t>SLTZB92 1043</t>
  </si>
  <si>
    <t>Soltis B92 1043</t>
  </si>
  <si>
    <t>SLTZB92 1044</t>
  </si>
  <si>
    <t>Soltis B92 1044</t>
  </si>
  <si>
    <t>SLTZB92 1046</t>
  </si>
  <si>
    <t>Soltis B92 1046</t>
  </si>
  <si>
    <t>SLTZB92 2135</t>
  </si>
  <si>
    <t>Soltis B92 2135</t>
  </si>
  <si>
    <t>SLTZB92 2171</t>
  </si>
  <si>
    <t>Soltis B92 2171</t>
  </si>
  <si>
    <t>version possible seulement pour Veranda HRV08 - ZIP</t>
  </si>
  <si>
    <t>SLTZ86 2012</t>
  </si>
  <si>
    <t>SCREEN EX./IN. ZIP Soltis 86 2012</t>
  </si>
  <si>
    <t>SLTZ86 2043</t>
  </si>
  <si>
    <t>SCREEN EX./IN. ZIP Soltis 86 2043</t>
  </si>
  <si>
    <t>SLTZ86 2044</t>
  </si>
  <si>
    <t>SCREEN EX./IN. ZIP Soltis 86 2044</t>
  </si>
  <si>
    <t>SLTZ86 2047</t>
  </si>
  <si>
    <t>SCREEN EX./IN. ZIP Soltis 86 2047</t>
  </si>
  <si>
    <t>SLTZ86 2051</t>
  </si>
  <si>
    <t>SCREEN EX./IN. ZIP Soltis 86 2051</t>
  </si>
  <si>
    <t>SLTZ86 2135</t>
  </si>
  <si>
    <t>SCREEN EX./IN. ZIP Soltis 86 2135</t>
  </si>
  <si>
    <t>SLTZ86 2167</t>
  </si>
  <si>
    <t>SCREEN EX./IN. ZIP Soltis 86 2167</t>
  </si>
  <si>
    <t>SLTZ86 2175</t>
  </si>
  <si>
    <t>SCREEN EX./IN. ZIP Soltis 86 2175</t>
  </si>
  <si>
    <t>ORC 0681</t>
  </si>
  <si>
    <t>ORC 6088</t>
  </si>
  <si>
    <t>ORC D301</t>
  </si>
  <si>
    <t>ORC D312</t>
  </si>
  <si>
    <t>ORC D319</t>
  </si>
  <si>
    <t>ORC D320</t>
  </si>
  <si>
    <t>ORC U171</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</si>
  <si>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</si>
  <si>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</si>
  <si>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</si>
  <si>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</si>
  <si>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</si>
  <si>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</si>
  <si>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</si>
  <si>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</si>
  <si>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</si>
  <si>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</si>
  <si>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</si>
  <si>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</si>
  <si>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</si>
  <si>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</si>
  <si>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</si>
  <si>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</si>
  <si>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</si>
  <si>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</si>
  <si>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</si>
  <si>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</si>
  <si>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</si>
  <si>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</si>
  <si>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</si>
  <si>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</si>
  <si>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</si>
  <si>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</si>
  <si>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</si>
  <si>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</si>
  <si>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</si>
  <si>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</si>
  <si>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</si>
  <si>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</si>
  <si>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</si>
  <si>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</si>
  <si>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t>Veranda HRV80 - ZIP</t>
  </si>
  <si>
    <t>Rozměr "X" (mm)</t>
  </si>
  <si>
    <t>8°</t>
  </si>
  <si>
    <t>10°</t>
  </si>
  <si>
    <t>L1 = 50 x 30 x 3mm</t>
  </si>
  <si>
    <t>L2 = 100 x 50 x 3mm</t>
  </si>
  <si>
    <t>L3 = 150 x 50 x 4,5mm</t>
  </si>
  <si>
    <t>ZkrV</t>
  </si>
  <si>
    <t>TypV</t>
  </si>
  <si>
    <t>BoxV</t>
  </si>
  <si>
    <t>OvlTypV</t>
  </si>
  <si>
    <t>OvlUmV</t>
  </si>
  <si>
    <t>Latka8</t>
  </si>
  <si>
    <t>Latka2P</t>
  </si>
  <si>
    <t>VedVL</t>
  </si>
  <si>
    <t>RalVl</t>
  </si>
  <si>
    <t>DrzVL</t>
  </si>
  <si>
    <t>VedPr</t>
  </si>
  <si>
    <t>DLRAL</t>
  </si>
  <si>
    <t>Osv</t>
  </si>
  <si>
    <t>Uch</t>
  </si>
  <si>
    <t>Y</t>
  </si>
  <si>
    <t>Z</t>
  </si>
  <si>
    <t>Bal</t>
  </si>
  <si>
    <t>HRV80-ZIP</t>
  </si>
  <si>
    <t>SSTV</t>
  </si>
  <si>
    <t>fb</t>
  </si>
  <si>
    <t>HRV802P</t>
  </si>
  <si>
    <t>0HRV80</t>
  </si>
  <si>
    <t>HRV80D</t>
  </si>
  <si>
    <t>Lst</t>
  </si>
  <si>
    <t>k</t>
  </si>
  <si>
    <t>Pst</t>
  </si>
  <si>
    <t>kv</t>
  </si>
  <si>
    <t>Lio</t>
  </si>
  <si>
    <t>Pio</t>
  </si>
  <si>
    <t>Lrts</t>
  </si>
  <si>
    <t>Prts</t>
  </si>
  <si>
    <t>UchV</t>
  </si>
  <si>
    <t>Los</t>
  </si>
  <si>
    <t>Pos</t>
  </si>
  <si>
    <t>XV</t>
  </si>
  <si>
    <t>KDYŽ(D18="HRV52";DrzVedenL1;když(D18="HRV52pv";DrzVedP;DrzVedenL))</t>
  </si>
  <si>
    <t>KDYŽ(D18="HRV80";RAlVL;OsvO)</t>
  </si>
  <si>
    <t>1015</t>
  </si>
  <si>
    <t>7036</t>
  </si>
  <si>
    <t>8003</t>
  </si>
  <si>
    <t>8004</t>
  </si>
  <si>
    <t>8014</t>
  </si>
  <si>
    <t>9006</t>
  </si>
  <si>
    <t>9010</t>
  </si>
  <si>
    <t>Veranda HRV80 - ZIP - 2P</t>
  </si>
  <si>
    <t>0mm</t>
  </si>
  <si>
    <t>65mm</t>
  </si>
  <si>
    <t>100mm</t>
  </si>
  <si>
    <t>200mm</t>
  </si>
  <si>
    <t>300mm</t>
  </si>
  <si>
    <t>400mm</t>
  </si>
  <si>
    <t>500mm</t>
  </si>
  <si>
    <t>85mm</t>
  </si>
  <si>
    <t>600mm</t>
  </si>
  <si>
    <t>700mm</t>
  </si>
  <si>
    <t>800mm</t>
  </si>
  <si>
    <t>900mm</t>
  </si>
  <si>
    <t>1000mm</t>
  </si>
  <si>
    <t>9003RAL</t>
  </si>
  <si>
    <t>Veranda HRV08 - ZIP, HRV52</t>
  </si>
  <si>
    <t>Bon de commande Veranda HRV08, HRV52</t>
  </si>
  <si>
    <t>Bon de commande Veranda HRV80-ZIP</t>
  </si>
  <si>
    <t xml:space="preserve">Adresse de facturation: </t>
  </si>
  <si>
    <t xml:space="preserve">Adresse de livraison: </t>
  </si>
  <si>
    <t>Dimension de l´hauteur "H1" (mm)</t>
  </si>
  <si>
    <t>Dimension de l´hauteur "H2" (mm)</t>
  </si>
  <si>
    <t>Dimension "Y" (mm)</t>
  </si>
  <si>
    <t>Dimension "Z" (mm)</t>
  </si>
  <si>
    <t>Couleur de guidage gauche</t>
  </si>
  <si>
    <t>Guidage gauche</t>
  </si>
  <si>
    <t>Équerre de guidage gauche</t>
  </si>
  <si>
    <t>Couleur de l´équerre de guidage gauche</t>
  </si>
  <si>
    <t>Couleur de guidage droit</t>
  </si>
  <si>
    <t>Équerre de guidage droit</t>
  </si>
  <si>
    <t>Guidage droit</t>
  </si>
  <si>
    <t>Couleur de l´équerre de guidage droit</t>
  </si>
  <si>
    <t>Couleur de barre finale</t>
  </si>
  <si>
    <t xml:space="preserve">Couleur de boitier (BOX) </t>
  </si>
  <si>
    <t>Éclairage</t>
  </si>
  <si>
    <t>Fixationí</t>
  </si>
  <si>
    <t>Emballage</t>
  </si>
  <si>
    <t xml:space="preserve">Notes: </t>
  </si>
  <si>
    <t xml:space="preserve">Notes explicatives: </t>
  </si>
  <si>
    <t>6) Largeur totale = du milieu de coulisse jusqu´au milieu de coulisse, la partie extérieure du box est toujours 40 mm (2× 20 mm) plus large que milieu de coulisses ou des points de connection.; La largeur de box est toujours 40 mm plus grande que la largeur totale. Paas valable pour Veranda HRV80-ZIP-2P</t>
  </si>
  <si>
    <t>13) choisissez la couleur de tissu des possibilités données, voir feuille VERANDA instructions; les teintes peuvent se différer dans les livraisons particulieres.</t>
  </si>
  <si>
    <t>7) zNotez l´hauteur = avancée en mm</t>
  </si>
  <si>
    <t xml:space="preserve">9) Notez l´hauteur H1 en mm seulement pour la version de Veranda HRV80-ZIP-2P. H1 est l´hauteur totale, le box inclu. </t>
  </si>
  <si>
    <t xml:space="preserve">10) Notez l´hauteur H2 en mm seulement pour la version de Veranda HRV80-ZIP-2P. H2 hauteur claire, hauteur max. 2900mm. </t>
  </si>
  <si>
    <t xml:space="preserve">11) Notezr le valeur "X" en mm seulement pour la version de Veranda HRV80-ZIP-2P. Le valeur "X" détérmine la distance du pied de coté extérieure de coulisse. </t>
  </si>
  <si>
    <t>Le valeur "X"  - pas remplir pour les stores Verandas couplés</t>
  </si>
  <si>
    <t xml:space="preserve">12) Notez le valeur "Y" en mm seulement pour la version de Veranda HRV80-ZIP-2P. Le valeur "Y" détérmine la distance du pied de coté extérieure de coulisse. </t>
  </si>
  <si>
    <t>Le valeur "Y"  - pas remplir pour les stores Verandas couplés</t>
  </si>
  <si>
    <t>13) Notez le valeur "Z" en mm seulement pour la version de VEranda HRV80-ZIP-2P. Le valeur "Z" détérmine la distance de surplombement de oculissevodící lišty jusqu´au bord du pied.</t>
  </si>
  <si>
    <t xml:space="preserve">A: Inclinaison (mm) = H1 - H2 </t>
  </si>
  <si>
    <t>H1: Hauteur totale, box inclu</t>
  </si>
  <si>
    <t>H2: Hauteur claire (max. 2,9 m)</t>
  </si>
  <si>
    <t>U: Avancée</t>
  </si>
  <si>
    <t>Angle de l´inclinaison (α)</t>
  </si>
  <si>
    <t>avancée (U)</t>
  </si>
  <si>
    <t>Inclinaison minimale = 8°</t>
  </si>
  <si>
    <t>Inclinaison maximale = 30°</t>
  </si>
  <si>
    <t>sous l´éclairage LED 10°</t>
  </si>
  <si>
    <r>
      <rPr>
        <b/>
        <sz val="10"/>
        <rFont val="Arial"/>
        <family val="2"/>
        <charset val="238"/>
      </rPr>
      <t>Note 1: Controlez</t>
    </r>
    <r>
      <rPr>
        <sz val="10"/>
        <rFont val="Arial"/>
        <family val="2"/>
        <charset val="238"/>
      </rPr>
      <t xml:space="preserve">, s´il y a l´inclinaison plus grande ou égale que le valeur dans le tableau, pourque le bon écoulement de l´eau puisse etre garanti. Si vous ne respectez pas la bonne inclinaison, l´écoulement de l´eau ne fonctionnerait bien ainsi que le tissu peut etre endommagé ou pas bien tendu. </t>
    </r>
  </si>
  <si>
    <t xml:space="preserve">Le store Veranda est utilisé comme la protection contre le soleil, pas de pluie. </t>
  </si>
  <si>
    <t>17) choisissez la couleur de tissu des possibilités données, voir feuille INSTRUCTIONS HRV80; les teintes peuvent se différer dans les livraisons particulieres.</t>
  </si>
  <si>
    <t>19) et 23) pour Veranda HRV80-ZIP-2P la couleur de coulisses est idéntique a la couleur des pieds</t>
  </si>
  <si>
    <t xml:space="preserve">20) et 29) pour Veranda HRV80-ZIP, fixation murale est également possible, grace aux profils en"L", usage en meme temps avec "Cv". Ces profils peuvent etre commandés comme les accessoires en plus. </t>
  </si>
  <si>
    <t xml:space="preserve">      Longeurs des profils en "L" :</t>
  </si>
  <si>
    <t>(réf. de commande 6-014825-0000, abbréviation nr. 2 VRH 115)</t>
  </si>
  <si>
    <t>(réf. de commande 6-014823-0000, abbréviation nr. 2 VRH 116)</t>
  </si>
  <si>
    <t>(réf. de commande 6-014824-0000, abbréviation nr. 2 VRH 114)</t>
  </si>
  <si>
    <r>
      <t>Note 2: si vous voulez placer le pied pres de la facade</t>
    </r>
    <r>
      <rPr>
        <sz val="10"/>
        <rFont val="Arial"/>
        <family val="2"/>
        <charset val="238"/>
      </rPr>
      <t>, il est nécessaire de ocmmander la patte "2" comme la note.</t>
    </r>
  </si>
  <si>
    <t>Patte "STANDARDE"</t>
  </si>
  <si>
    <t>"Patte 2"</t>
  </si>
  <si>
    <t>Tout selon les conditions générales d’achat et les réglements de réclamations de la société ISOTRA a. s.</t>
  </si>
  <si>
    <r>
      <rPr>
        <b/>
        <sz val="10"/>
        <rFont val="Arial"/>
        <family val="2"/>
        <charset val="238"/>
      </rPr>
      <t>Note 2: il n´est pas possible de faire la combinaison des valeurs</t>
    </r>
    <r>
      <rPr>
        <sz val="10"/>
        <rFont val="Arial"/>
        <family val="2"/>
        <charset val="238"/>
      </rPr>
      <t xml:space="preserve"> "X" et "Y". S´il y a le valeur "X"mis, le valeur "Y" sera = 0, le meme si inversé.</t>
    </r>
  </si>
  <si>
    <t>Box pour Veranda HRV80-ZIP</t>
  </si>
  <si>
    <t>dimension 175x245</t>
  </si>
  <si>
    <t>stores ne sont pas dans le box partagé</t>
  </si>
  <si>
    <t>a - 1. de 2</t>
  </si>
  <si>
    <t>a - 2. de 2</t>
  </si>
  <si>
    <t>b - 1. de 3</t>
  </si>
  <si>
    <t>b - 2. de 3</t>
  </si>
  <si>
    <t>b - 3. de 3</t>
  </si>
  <si>
    <t>c - 1. de 4</t>
  </si>
  <si>
    <t>c - 2. de 4</t>
  </si>
  <si>
    <t>c - 3. de 4</t>
  </si>
  <si>
    <t>c - 4. de 4</t>
  </si>
  <si>
    <r>
      <t xml:space="preserve">Dimension "X" </t>
    </r>
    <r>
      <rPr>
        <b/>
        <sz val="10"/>
        <rFont val="Calibri"/>
        <family val="2"/>
        <charset val="238"/>
      </rPr>
      <t>[mm]</t>
    </r>
  </si>
  <si>
    <t>version possible pour Veranda HRV80-ZIP-2P</t>
  </si>
  <si>
    <t>version possible pour Veranda HRV80-ZIP</t>
  </si>
  <si>
    <r>
      <t xml:space="preserve">Dimension "Z" </t>
    </r>
    <r>
      <rPr>
        <b/>
        <sz val="10"/>
        <rFont val="Calibri"/>
        <family val="2"/>
        <charset val="238"/>
      </rPr>
      <t>[mm]</t>
    </r>
  </si>
  <si>
    <r>
      <t xml:space="preserve">Dimension"Y" </t>
    </r>
    <r>
      <rPr>
        <b/>
        <sz val="10"/>
        <rFont val="Calibri"/>
        <family val="2"/>
        <charset val="238"/>
      </rPr>
      <t>[mm]</t>
    </r>
  </si>
  <si>
    <t>2.choix automatique moteurs Somfy Orea RTS</t>
  </si>
  <si>
    <t>6.choix automatique moteurs Somfy Orea WT</t>
  </si>
  <si>
    <t>10.choix automatique moteurs Sunea 50 Screen iO</t>
  </si>
  <si>
    <r>
      <t>moteur Somfy Orea RTS 40Nm jusqu´a 27,5m</t>
    </r>
    <r>
      <rPr>
        <sz val="10"/>
        <rFont val="Calibri"/>
        <family val="2"/>
        <charset val="238"/>
      </rPr>
      <t>²</t>
    </r>
  </si>
  <si>
    <r>
      <t>moteur Somfy Orea RTS 55Nm jusqu´a 33m</t>
    </r>
    <r>
      <rPr>
        <sz val="10"/>
        <rFont val="Calibri"/>
        <family val="2"/>
        <charset val="238"/>
      </rPr>
      <t>²</t>
    </r>
  </si>
  <si>
    <r>
      <t>moteur Somfy Orea RTS 70Nm jusqu´a 55m</t>
    </r>
    <r>
      <rPr>
        <sz val="10"/>
        <rFont val="Calibri"/>
        <family val="2"/>
        <charset val="238"/>
      </rPr>
      <t>²</t>
    </r>
  </si>
  <si>
    <r>
      <t>moteur Somfy Orea RTS 85Nm jusqu´a 66m</t>
    </r>
    <r>
      <rPr>
        <sz val="10"/>
        <rFont val="Calibri"/>
        <family val="2"/>
        <charset val="238"/>
      </rPr>
      <t>²</t>
    </r>
  </si>
  <si>
    <r>
      <t>moteur Somfy Orea WT 40Nm jusqu´a 27,5m</t>
    </r>
    <r>
      <rPr>
        <sz val="10"/>
        <rFont val="Calibri"/>
        <family val="2"/>
        <charset val="238"/>
      </rPr>
      <t>²</t>
    </r>
  </si>
  <si>
    <r>
      <t>moteur Somfy Orea WT 55Nm jusqu´a 33m</t>
    </r>
    <r>
      <rPr>
        <sz val="10"/>
        <rFont val="Calibri"/>
        <family val="2"/>
        <charset val="238"/>
      </rPr>
      <t>²</t>
    </r>
  </si>
  <si>
    <r>
      <t>moteur Somfy Orea WT 70Nm jusqu´a 55m</t>
    </r>
    <r>
      <rPr>
        <sz val="10"/>
        <rFont val="Calibri"/>
        <family val="2"/>
        <charset val="238"/>
      </rPr>
      <t>²</t>
    </r>
  </si>
  <si>
    <r>
      <t>moteur Somfy Orea WT 85Nm jusqu´a 66m</t>
    </r>
    <r>
      <rPr>
        <sz val="10"/>
        <rFont val="Calibri"/>
        <family val="2"/>
        <charset val="238"/>
      </rPr>
      <t>²</t>
    </r>
  </si>
  <si>
    <r>
      <t>moteur Sunea iO 40Nm jusqu´a27,5m</t>
    </r>
    <r>
      <rPr>
        <sz val="10"/>
        <rFont val="Calibri"/>
        <family val="2"/>
        <charset val="238"/>
      </rPr>
      <t>²</t>
    </r>
  </si>
  <si>
    <r>
      <t>moteur Sunea iO 55Nm jusqu´a 33m</t>
    </r>
    <r>
      <rPr>
        <sz val="10"/>
        <rFont val="Calibri"/>
        <family val="2"/>
        <charset val="238"/>
      </rPr>
      <t>²</t>
    </r>
  </si>
  <si>
    <r>
      <t>moteur Sunea iO 70Nm jusqu´a 55m</t>
    </r>
    <r>
      <rPr>
        <sz val="10"/>
        <rFont val="Calibri"/>
        <family val="2"/>
        <charset val="238"/>
      </rPr>
      <t>²</t>
    </r>
  </si>
  <si>
    <r>
      <t>moteur Sunea iO 85Nm jusqu´a 66m</t>
    </r>
    <r>
      <rPr>
        <sz val="10"/>
        <rFont val="Calibri"/>
        <family val="2"/>
        <charset val="238"/>
      </rPr>
      <t>²</t>
    </r>
  </si>
  <si>
    <t>SANS (pour stores couplés)</t>
  </si>
  <si>
    <t>coulisse simple pour HRV80</t>
  </si>
  <si>
    <t>livraison sans coulisse</t>
  </si>
  <si>
    <t>Couleur de guidage a gauche / droit ( couleur de l´équerre de guidage gauche / droit)</t>
  </si>
  <si>
    <t>RAL gris (anthracit) 7016 structure</t>
  </si>
  <si>
    <t>Type des équerres de guidage gauche SC</t>
  </si>
  <si>
    <t>équerre de coulisse standarde 102 mm</t>
  </si>
  <si>
    <t>équerre de coulisse standarde 125 mm</t>
  </si>
  <si>
    <t>sans équerresde guidage</t>
  </si>
  <si>
    <t>Équerre de coulisse Av120</t>
  </si>
  <si>
    <t>Équerre de coulisse Av200</t>
  </si>
  <si>
    <t>Équerre de coulisse Av300</t>
  </si>
  <si>
    <t>Équerre de coulisse Av400</t>
  </si>
  <si>
    <t>Équerre de coulisse Bv120</t>
  </si>
  <si>
    <t>Équerre de coulisse Bv200</t>
  </si>
  <si>
    <t>Équerre de coulisse Bv300</t>
  </si>
  <si>
    <t>Équerre de coulisse Bv400</t>
  </si>
  <si>
    <t>Équerre de coulisse Cv120</t>
  </si>
  <si>
    <t>Équerre de coulisse Cv200</t>
  </si>
  <si>
    <t>Équerre de coulisse Cv300</t>
  </si>
  <si>
    <t>Équerre de coulisse Cv400</t>
  </si>
  <si>
    <t>coulisse double pour Veranda HRV80</t>
  </si>
  <si>
    <t>coulisse simple pour Veranda HRV80</t>
  </si>
  <si>
    <t>Type de SC des équerres de guidage droit</t>
  </si>
  <si>
    <t>Couleur de barre finale / boitier (box)</t>
  </si>
  <si>
    <t>SANS</t>
  </si>
  <si>
    <t>éclairage LED standarde, a gauche</t>
  </si>
  <si>
    <t>éclairage LED standarde, a droite</t>
  </si>
  <si>
    <t>éclairage LED IO, a gauche</t>
  </si>
  <si>
    <t>éclairage LED IO, a droite</t>
  </si>
  <si>
    <t>éclairage LED RTS, a gauche</t>
  </si>
  <si>
    <t>éclairage LED RTS, a droite</t>
  </si>
  <si>
    <t>éclairage LED, commande de tombe d´éclairage a gauche</t>
  </si>
  <si>
    <t>éclairage LED, commande de tombe d´éclairage a droite</t>
  </si>
  <si>
    <t>version possible seulement pour Veranda HRV80-ZIP</t>
  </si>
  <si>
    <t>version possible seulement pour Veranda HRV80-ZIP-2P</t>
  </si>
  <si>
    <t>S - mur</t>
  </si>
  <si>
    <t>SSTV - mur + insertion murale</t>
  </si>
  <si>
    <t>mur + insertion murale</t>
  </si>
  <si>
    <t>mur</t>
  </si>
  <si>
    <t>emballage standarde - feuille</t>
  </si>
  <si>
    <t>emballage dans un carton</t>
  </si>
  <si>
    <t>emballage dans un carton avec protection</t>
  </si>
  <si>
    <t>BalV</t>
  </si>
  <si>
    <t>kb</t>
  </si>
  <si>
    <t>1 Veranda</t>
  </si>
  <si>
    <r>
      <t>25 m</t>
    </r>
    <r>
      <rPr>
        <vertAlign val="superscript"/>
        <sz val="10"/>
        <color indexed="8"/>
        <rFont val="Arial"/>
        <family val="2"/>
        <charset val="238"/>
      </rPr>
      <t>2</t>
    </r>
  </si>
  <si>
    <r>
      <t>48 m</t>
    </r>
    <r>
      <rPr>
        <vertAlign val="superscript"/>
        <sz val="10"/>
        <color indexed="8"/>
        <rFont val="Arial"/>
        <family val="2"/>
        <charset val="238"/>
      </rPr>
      <t>2</t>
    </r>
  </si>
  <si>
    <t>1*</t>
  </si>
  <si>
    <r>
      <t>50 m</t>
    </r>
    <r>
      <rPr>
        <vertAlign val="superscript"/>
        <sz val="10"/>
        <color indexed="8"/>
        <rFont val="Arial"/>
        <family val="2"/>
        <charset val="238"/>
      </rPr>
      <t>2</t>
    </r>
  </si>
  <si>
    <r>
      <t>72 m</t>
    </r>
    <r>
      <rPr>
        <vertAlign val="superscript"/>
        <sz val="10"/>
        <color indexed="8"/>
        <rFont val="Arial"/>
        <family val="2"/>
        <charset val="238"/>
      </rPr>
      <t>2</t>
    </r>
  </si>
  <si>
    <r>
      <t>96 m</t>
    </r>
    <r>
      <rPr>
        <vertAlign val="superscript"/>
        <sz val="10"/>
        <color indexed="8"/>
        <rFont val="Arial"/>
        <family val="2"/>
        <charset val="238"/>
      </rPr>
      <t>2</t>
    </r>
  </si>
  <si>
    <t>1,5 m</t>
  </si>
  <si>
    <t>6 m</t>
  </si>
  <si>
    <r>
      <t>25 m</t>
    </r>
    <r>
      <rPr>
        <b/>
        <vertAlign val="superscript"/>
        <sz val="10"/>
        <color indexed="8"/>
        <rFont val="Arial"/>
        <family val="2"/>
        <charset val="238"/>
      </rPr>
      <t>2</t>
    </r>
  </si>
  <si>
    <t>2 x 55</t>
  </si>
  <si>
    <t>40 + 70</t>
  </si>
  <si>
    <t>55 + 85</t>
  </si>
  <si>
    <t>70 + 70</t>
  </si>
  <si>
    <t>85 + 85</t>
  </si>
  <si>
    <t>DrzVL2P</t>
  </si>
  <si>
    <t>STORE EXTÉRIEUR EN TISSU VERANDA HRV80-ZIP, HRV80-ZIP-2P - usage de moteurs</t>
  </si>
  <si>
    <t>1/ variante - 1 pc Veranda / 1 pc moteur - choix automatique de moteur (stores verandas ne sont pas couplés)</t>
  </si>
  <si>
    <t>h/l mm</t>
  </si>
  <si>
    <t>Type</t>
  </si>
  <si>
    <t>Surface max.</t>
  </si>
  <si>
    <t>Qté de Verandas</t>
  </si>
  <si>
    <t>Qté de moteurs</t>
  </si>
  <si>
    <t>1.variante</t>
  </si>
  <si>
    <t>1 partie</t>
  </si>
  <si>
    <t>2.variante</t>
  </si>
  <si>
    <t>2 Verandas</t>
  </si>
  <si>
    <t>2 parties</t>
  </si>
  <si>
    <t>3.variante</t>
  </si>
  <si>
    <t>3 Verandas</t>
  </si>
  <si>
    <t>3 parties</t>
  </si>
  <si>
    <t>4.variante</t>
  </si>
  <si>
    <t>4 Verandas</t>
  </si>
  <si>
    <t>4 parties</t>
  </si>
  <si>
    <t>* De 8001 mm jusqu´a 12000 mm: 2 moteurs.</t>
  </si>
  <si>
    <t>VARIANTES TECHNIQUES</t>
  </si>
  <si>
    <t>Largeur minimale de store Veranda</t>
  </si>
  <si>
    <t>Largeur maximale de store Veranda</t>
  </si>
  <si>
    <t>Avancée max.</t>
  </si>
  <si>
    <t>Surface max. de tissu</t>
  </si>
  <si>
    <t>Les valeurs données dans le tableau, sont les valeurs de moteurs en Nm</t>
  </si>
  <si>
    <t>2/ variante - 2 pcs de stores Veranda / 1 pc de moteur - 2 pcs de stores veranda sont couplés avec 1 moteur; de largeur 8001mm, 2 moteurs sont nécessaires; nécessaire a mettre le moteur manuellement</t>
  </si>
  <si>
    <t>3/ variante - 3pcs de stores Veranda / 2 moteurs - 3pcs de stores Veranda sont couplés 2 moteurs; nécessaire a mettre le moteur manuellement</t>
  </si>
  <si>
    <t>4/ variante - 4pcs de stores Veranda / 2 moteurs - 4pcs de stores veranda sont couplés avec 2 moteurs; nécessaire a mettre le moteur manuellement</t>
  </si>
  <si>
    <t>Veranda HRV80-ZIP</t>
  </si>
  <si>
    <t>HRV80-ZIP 2P</t>
  </si>
  <si>
    <t>Veranda HRV80-ZIP 2P</t>
  </si>
  <si>
    <t>TypVP</t>
  </si>
  <si>
    <t>12) contrôle de localisation vu de l'extérieur</t>
  </si>
  <si>
    <t>6) Pour Veranda HRV52 dont le box dépasse la largeur de 4m, nous reccommandons de commander 1pc de support de renfort du box.</t>
  </si>
  <si>
    <r>
      <t>10,5m</t>
    </r>
    <r>
      <rPr>
        <sz val="10"/>
        <color theme="1"/>
        <rFont val="Calibri"/>
        <family val="2"/>
        <charset val="238"/>
      </rPr>
      <t>²</t>
    </r>
  </si>
  <si>
    <r>
      <t>17,5m</t>
    </r>
    <r>
      <rPr>
        <sz val="10"/>
        <color theme="1"/>
        <rFont val="Calibri"/>
        <family val="2"/>
        <charset val="238"/>
      </rPr>
      <t>²</t>
    </r>
  </si>
  <si>
    <t>2*</t>
  </si>
  <si>
    <r>
      <t>26,25m</t>
    </r>
    <r>
      <rPr>
        <sz val="10"/>
        <color theme="1"/>
        <rFont val="Calibri"/>
        <family val="2"/>
        <charset val="238"/>
      </rPr>
      <t>²</t>
    </r>
  </si>
  <si>
    <r>
      <t>35m</t>
    </r>
    <r>
      <rPr>
        <sz val="10"/>
        <color theme="1"/>
        <rFont val="Calibri"/>
        <family val="2"/>
        <charset val="238"/>
      </rPr>
      <t>²</t>
    </r>
  </si>
  <si>
    <t>0,85 m</t>
  </si>
  <si>
    <t>3 m</t>
  </si>
  <si>
    <t>3,5 m</t>
  </si>
  <si>
    <r>
      <t>10,5m</t>
    </r>
    <r>
      <rPr>
        <b/>
        <sz val="10"/>
        <color theme="1"/>
        <rFont val="Calibri"/>
        <family val="2"/>
        <charset val="238"/>
      </rPr>
      <t>²</t>
    </r>
  </si>
  <si>
    <t>VARIANTES TECHNIQUES POUR VERANDA HRV08</t>
  </si>
  <si>
    <t>Portée maximale en mètres</t>
  </si>
  <si>
    <t xml:space="preserve"> A partir de 5001 mm - 2 moteurs</t>
  </si>
  <si>
    <t xml:space="preserve">      Si la largeur totale fait plus que 6m, ils seront livrés avec plusieurs parties de box qui se joint pendant le montage. 2pcs Verand HRV08 dans une boîte et avec 1pcs moteur = largeur totale max.5m. Plus de 5m de largeur de boîte déjà 2pcs moteur, voir. lettre INSTRUCTIONS</t>
  </si>
  <si>
    <t>Valable de: 01.03.2020</t>
  </si>
  <si>
    <t>8) Max. 4 stores Verandas peuvent etre ocuplés (sans le box partagé). La largeur maximale de 4 Verandas côte à côte est de 16 m.</t>
  </si>
  <si>
    <t xml:space="preserve"> La largeur maximale de 4 Verandas côte à côte est de 16 m.</t>
  </si>
  <si>
    <t>H1 -</t>
  </si>
  <si>
    <t>mm</t>
  </si>
  <si>
    <t>U -</t>
  </si>
  <si>
    <t>H2 -</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</si>
  <si>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</si>
  <si>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</si>
  <si>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</si>
  <si>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</si>
  <si>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</si>
  <si>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</si>
  <si>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</si>
  <si>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</si>
  <si>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</si>
  <si>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</si>
  <si>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</si>
  <si>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</si>
  <si>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</si>
  <si>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Entrez H1 et U:</t>
  </si>
  <si>
    <t>Hauteur totale avec boîte</t>
  </si>
  <si>
    <t>Extension</t>
  </si>
  <si>
    <t>max. pour bande LED</t>
  </si>
  <si>
    <t>hauteur de passage (max 2,9 m)</t>
  </si>
  <si>
    <t>Calcul de la hauteur H2 pour le porche HRV80-ZIP-2P</t>
  </si>
  <si>
    <t>U´=max.5m</t>
  </si>
  <si>
    <t>16BC</t>
  </si>
  <si>
    <t>17BE</t>
  </si>
  <si>
    <t>BC30</t>
  </si>
  <si>
    <t>BC40</t>
  </si>
  <si>
    <t>BE30</t>
  </si>
  <si>
    <t>BE40</t>
  </si>
  <si>
    <t>Zkratka 1</t>
  </si>
  <si>
    <t>Zkratka 2</t>
  </si>
  <si>
    <t>Jaz.název</t>
  </si>
  <si>
    <t>6-011034-0107</t>
  </si>
  <si>
    <t>ORC D107</t>
  </si>
  <si>
    <t>Látka Orchestra ORC D107 120 Manosque Yellow</t>
  </si>
  <si>
    <t>6-011034-0113</t>
  </si>
  <si>
    <t>ORC D113</t>
  </si>
  <si>
    <t>Látka Orchestra ORC D113 120 Naples Grey</t>
  </si>
  <si>
    <t>6-011034-0171</t>
  </si>
  <si>
    <t>Látka Orchestra ORC U171 CARBONE</t>
  </si>
  <si>
    <t>6-011034-0298</t>
  </si>
  <si>
    <t>ORC D298</t>
  </si>
  <si>
    <t>Látka Orchestra ORC D298 120 Wide Chiné Gray</t>
  </si>
  <si>
    <t>6-011034-0299</t>
  </si>
  <si>
    <t>ORC D299</t>
  </si>
  <si>
    <t>Látka Orchestra ORC D299 120 Wide Chiné Green</t>
  </si>
  <si>
    <t>6-011034-0301</t>
  </si>
  <si>
    <t>Látka Orchestra ORC D301 120 Wide Chiné Beige</t>
  </si>
  <si>
    <t>6-011034-0309</t>
  </si>
  <si>
    <t>ORC D309</t>
  </si>
  <si>
    <t>Látka Orchestra ORC D309 120 Manosque Grey</t>
  </si>
  <si>
    <t>6-011034-0312</t>
  </si>
  <si>
    <t>Látka Orchestra ORC D312 120 Hardelot Grey</t>
  </si>
  <si>
    <t>6-011034-0319</t>
  </si>
  <si>
    <t>Látka Orchestra ORC D319 120 Pencil Dark Grey</t>
  </si>
  <si>
    <t>6-011034-0320</t>
  </si>
  <si>
    <t>Látka Orchestra ORC D320 120 Pencil Grey</t>
  </si>
  <si>
    <t>6-011034-0324</t>
  </si>
  <si>
    <t>ORC D324</t>
  </si>
  <si>
    <t>Látka Orchestra ORC D324 120 Pencil Beige</t>
  </si>
  <si>
    <t>6-011034-0335</t>
  </si>
  <si>
    <t>ORC U335</t>
  </si>
  <si>
    <t>Látka Orchestra ORC U335 120 Gypse Piqué</t>
  </si>
  <si>
    <t>6-011034-0406</t>
  </si>
  <si>
    <t>ORC U406</t>
  </si>
  <si>
    <t>Látka Orchestra ORC U406 120 Aciér Pigué</t>
  </si>
  <si>
    <t>6-011034-0408</t>
  </si>
  <si>
    <t>ORC U408</t>
  </si>
  <si>
    <t>Látka Orchestra ORC U408 120 Titane Piqué</t>
  </si>
  <si>
    <t>6-011034-0413</t>
  </si>
  <si>
    <t>ORC U413</t>
  </si>
  <si>
    <t>Látka Orchestra ORC U413 120 Potiron Piqué</t>
  </si>
  <si>
    <t>6-011034-0415</t>
  </si>
  <si>
    <t>ORC U415</t>
  </si>
  <si>
    <t>Látka Orchestra ORC U415 120 Mais Piqué</t>
  </si>
  <si>
    <t>6-011034-0745</t>
  </si>
  <si>
    <t>ORC 0745</t>
  </si>
  <si>
    <t>Látka Orchestra 0745 CHANTILLY</t>
  </si>
  <si>
    <t>6-011034-6088</t>
  </si>
  <si>
    <t>Látka Orchestra ORC 6088 120 Gris</t>
  </si>
  <si>
    <t>6-011034-6196</t>
  </si>
  <si>
    <t>ORC 6196</t>
  </si>
  <si>
    <t>Látka Orchestra ORC 6196 120 Pierre</t>
  </si>
  <si>
    <t>6-011034-6292</t>
  </si>
  <si>
    <t>ORC 6292</t>
  </si>
  <si>
    <t>Látka Orchestra 6292 WINDSOR</t>
  </si>
  <si>
    <t>6-011034-7109</t>
  </si>
  <si>
    <t>ORC 7109</t>
  </si>
  <si>
    <t>Látka Orchestra 7109 SIENNE</t>
  </si>
  <si>
    <t>6-011034-7559</t>
  </si>
  <si>
    <t>ORC 7559</t>
  </si>
  <si>
    <t>Látka Orchestra ORC 7559 120 Taupe</t>
  </si>
  <si>
    <t>6-011034-8203</t>
  </si>
  <si>
    <t>ORC 8203</t>
  </si>
  <si>
    <t>Látka Orchestra ORC 8203 120 Ardoise</t>
  </si>
  <si>
    <t>6-011034-8614</t>
  </si>
  <si>
    <t>ORC 8614</t>
  </si>
  <si>
    <t>Látka Orchestra 8614 HARDELOT</t>
  </si>
  <si>
    <t>6-011034-8630</t>
  </si>
  <si>
    <t>ORC 8630</t>
  </si>
  <si>
    <t>Látka Orchestra 8630 BOSTON</t>
  </si>
  <si>
    <t>6-011034-8931</t>
  </si>
  <si>
    <t>ORC 8931</t>
  </si>
  <si>
    <t>Látka Orchestra 8931 SIENNE</t>
  </si>
  <si>
    <t>6-011034-8935</t>
  </si>
  <si>
    <t>ORC 8935</t>
  </si>
  <si>
    <t>Látka Orchestra 8935 HARDELOT</t>
  </si>
  <si>
    <t>6-011138-0034</t>
  </si>
  <si>
    <t>ORC 0034</t>
  </si>
  <si>
    <t>Látka Orchestra UNIS 0034 SABLE</t>
  </si>
  <si>
    <t>6-011138-0681</t>
  </si>
  <si>
    <t>Látka Orchestra UNIS 0681 DUNE</t>
  </si>
  <si>
    <t>6-011138-6687</t>
  </si>
  <si>
    <t>ORC 6687</t>
  </si>
  <si>
    <t>Látka Orchestra UNIS 6687 FORET</t>
  </si>
  <si>
    <t>6-011138-7552</t>
  </si>
  <si>
    <t>ORC 7552</t>
  </si>
  <si>
    <t>Látka Orchestra UNIS 7552 ARGENT</t>
  </si>
  <si>
    <t>6-016172-0172</t>
  </si>
  <si>
    <t>OPE J172</t>
  </si>
  <si>
    <t>Látka Opera OPE J172 120 Brush Carbon</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</si>
  <si>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</si>
  <si>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</si>
  <si>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</si>
  <si>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</si>
  <si>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</si>
  <si>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</si>
  <si>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</si>
  <si>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</si>
  <si>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</si>
  <si>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</si>
  <si>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</si>
  <si>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</si>
  <si>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</si>
  <si>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</si>
  <si>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</si>
  <si>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</si>
  <si>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</si>
  <si>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</si>
  <si>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</si>
  <si>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</si>
  <si>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</si>
  <si>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</si>
  <si>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</si>
  <si>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</si>
  <si>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</si>
  <si>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</si>
  <si>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</si>
  <si>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</si>
  <si>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</si>
  <si>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</si>
  <si>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</si>
  <si>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</si>
  <si>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</si>
  <si>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</si>
  <si>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</si>
  <si>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</si>
  <si>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</si>
  <si>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</si>
  <si>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</si>
  <si>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</si>
  <si>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</si>
  <si>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</si>
  <si>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</si>
  <si>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</si>
  <si>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</si>
  <si>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</si>
  <si>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</si>
  <si>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</si>
  <si>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</si>
  <si>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</si>
  <si>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</si>
  <si>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</si>
  <si>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</si>
  <si>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</si>
  <si>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</si>
  <si>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</si>
  <si>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</si>
  <si>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</si>
  <si>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</si>
  <si>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</si>
  <si>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</si>
  <si>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</si>
  <si>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</si>
  <si>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</si>
  <si>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</si>
  <si>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</si>
  <si>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</si>
  <si>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</si>
  <si>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</si>
  <si>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</si>
  <si>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</si>
  <si>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</si>
  <si>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</si>
  <si>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</si>
  <si>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</si>
  <si>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</si>
  <si>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</si>
  <si>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</si>
  <si>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</si>
  <si>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</si>
  <si>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</si>
  <si>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</si>
  <si>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</si>
  <si>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</si>
  <si>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</si>
  <si>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</si>
  <si>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</si>
  <si>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</si>
  <si>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</si>
  <si>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</si>
  <si>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</si>
  <si>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</si>
  <si>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</si>
  <si>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</si>
  <si>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</si>
  <si>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</si>
  <si>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</si>
  <si>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</si>
  <si>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</si>
  <si>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</si>
  <si>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</si>
  <si>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MAR tissu Elements Solids 314 018 120 Whisper</t>
  </si>
  <si>
    <t>MAR tissu Elements Solids 314 471 120 Birch</t>
  </si>
  <si>
    <t>MAR tissu Elements Solids 314 703 120 Fawn</t>
  </si>
  <si>
    <t>MAR tissu Elements Solids 314 803 120 Satellite</t>
  </si>
  <si>
    <t>MAR tissu Elements Stripes 320 954 120 Alloy</t>
  </si>
  <si>
    <t>MAR tissu Elements Stripes 320 955 120 Cirrus</t>
  </si>
  <si>
    <t>MAR tissu Elements Stripes 320 956 120 Parkway</t>
  </si>
  <si>
    <t>MAR tissu Elements Stripes 320 252 120 Evergreen</t>
  </si>
  <si>
    <t>MAR tissu Elements Stripes 320 441 120 Walk</t>
  </si>
  <si>
    <t>MAR tissu Elements Stripes 320 614 120 Echo</t>
  </si>
  <si>
    <t>MAR tissu Elements Stripes 320 714 120 Trace</t>
  </si>
  <si>
    <t>MAR tissu Elements Stripes 320 715 120 Ramble</t>
  </si>
  <si>
    <t>MAR tissu Elements Stripes 320 731 120 Imprint</t>
  </si>
  <si>
    <t>MAR tissu Elements Stripes 320 758 120 Roof Tile</t>
  </si>
  <si>
    <t>MAR tissu Urban Design 320 923 120 Steel</t>
  </si>
  <si>
    <t>MAR tissu Urban Design 320 925 120 Grid</t>
  </si>
  <si>
    <t>MAR tissu Urban Design 320 928 120 Grassy</t>
  </si>
  <si>
    <t>MAR tissu Urban Design 320 930 120 Sunny</t>
  </si>
  <si>
    <t>MAR tissu Urban Design 320 937 120 Iron</t>
  </si>
  <si>
    <t>MAR tissu Lumera Landscape 338 639 120 Sahara</t>
  </si>
  <si>
    <t>MAR tissu Lumera Landscape 338 641 120 Arctic</t>
  </si>
  <si>
    <t>MAR tissu Lumera Landscape 338 642 120 Greenland</t>
  </si>
  <si>
    <t>MAR tissu Lumera Landscape 338 643 120 Cliffs</t>
  </si>
  <si>
    <t>MAR tissu Lumera Landscape 338 644 120 Fjord</t>
  </si>
  <si>
    <t>MAR tissu Lumera Landscape 338 655 120 Ladakh</t>
  </si>
  <si>
    <t>MAR tissu Lumera Landscape 338 656 120 Chott</t>
  </si>
  <si>
    <t>MAR tissu Lumera Landscape 338 658 120 Gobi</t>
  </si>
  <si>
    <t>MAR tissu Lumera Landscape 338 662 120 Beach</t>
  </si>
  <si>
    <t>MAR tissu Lumera Landscape 338 665 120 Vulcano</t>
  </si>
  <si>
    <t>MAR tissu Lumera Landscape 338 667 120 Golden Crops</t>
  </si>
  <si>
    <t>MAR tissu Lumera Land. Mini 338 620 120 Sand</t>
  </si>
  <si>
    <t>MAR tissu Lumera Land. Mini 338 621 120 Gravel</t>
  </si>
  <si>
    <t>MAR tissu Lumera Land. Mini 338 623 120 Lava</t>
  </si>
  <si>
    <t>MAR tissu Lumera Land. Mini 338 627 120 Clay</t>
  </si>
  <si>
    <t>MAR tissu Lumera Leaf 338 770 120 Williow</t>
  </si>
  <si>
    <t>MAR tissu Lumera Leaf 338 771 120 Walnut</t>
  </si>
  <si>
    <t>MAR tissu Lumera Leaf 338 772 120 Juniper</t>
  </si>
  <si>
    <t>MAR tissu Lumera Leaf 338 773 120 Poplar</t>
  </si>
  <si>
    <t>MAR tissu Lumera Leaf 338 775 120 Beech</t>
  </si>
  <si>
    <t>MAR tissu Lumera Leaf 338 777 120 Maple</t>
  </si>
  <si>
    <t>MAR tissu Urban Design 320 990 120 Clarion</t>
  </si>
  <si>
    <t>MAR tissu Urban Design 320 991 120 Sunlite</t>
  </si>
  <si>
    <t>MAR tissu Urban Design 320 992 120 Timber</t>
  </si>
  <si>
    <t>MAR tissu Urban Design 320 993 120 Concrete</t>
  </si>
  <si>
    <t>MAR tissu Urban Design 320 994 120 Black Brick</t>
  </si>
  <si>
    <t>MAR tissu Lumera Solids 338 003 120 Sulphur</t>
  </si>
  <si>
    <t>MAR tissu Lumera Solids 338 033 120 Aragonit</t>
  </si>
  <si>
    <t>MAR tissu Lumera Solids 338 079 120 Siderite</t>
  </si>
  <si>
    <t>MAR tissu Lumera Solids 338 089 120 Peridot</t>
  </si>
  <si>
    <t>MAR tissu Lumera Solids 338 136 120 Hematite</t>
  </si>
  <si>
    <t>MAR tissu Lumera Solids 338 398 120 Slate</t>
  </si>
  <si>
    <t>MAR tissu Lumera Solids 338 406 120 Granat</t>
  </si>
  <si>
    <t>MAR tissu Lumera Solids 338 712 120 Barite</t>
  </si>
  <si>
    <t>MAR tissu Lumera Solids 338 713 120 Bronzit</t>
  </si>
  <si>
    <t>MAR tissu Lumera Solids 338 808 120 Beryl</t>
  </si>
  <si>
    <t>MAR tissu Lumera Solids 338 809 120 Silver</t>
  </si>
  <si>
    <t>MAR tissu Lumera Solids 338 810 120 Apatite</t>
  </si>
  <si>
    <t>MAR tissu Lumera Solids 338 812 120 Calcite</t>
  </si>
  <si>
    <t>MAR tissu Lumera Solids 338 813 120 Galenite</t>
  </si>
  <si>
    <t>MAR tissu Elements Stripes 320 180 120 Zeal</t>
  </si>
  <si>
    <t>MAR tissu Elements Stripes 320 212 120 Kinetic</t>
  </si>
  <si>
    <t>MAR tissu Elements Stripes 320 254 120 Athena</t>
  </si>
  <si>
    <t>MAR tissu Elements Stripes 320 452 120 Rise</t>
  </si>
  <si>
    <t>MAR tissu Elements Stripes 30A 774 120 Bliss</t>
  </si>
  <si>
    <t>MAR tissu Elements Stripes 30A 778 120 Blaze</t>
  </si>
  <si>
    <t>MAR tissu Lumera 3D SURFACE 385 710 120 Pyrit</t>
  </si>
  <si>
    <t>MAR tissu Lumera 3D SURFACE 385 802 120 Zinc</t>
  </si>
  <si>
    <t>MAR tissu Lumera 3D SURFACE 385 803 120 Chrome</t>
  </si>
  <si>
    <t>MAR tissu Lumera 3D SURFACE 385 810 120 Marble</t>
  </si>
  <si>
    <t>MAR tissu Lumera 3D SURFACE 385 811 120 Silicate</t>
  </si>
  <si>
    <t>MAR tissu Lumera 3D SURFACE 385 820 120 Granite</t>
  </si>
  <si>
    <t>MAR tissu Lumera 3D SURFACE 385 901 120 Slate</t>
  </si>
  <si>
    <t>MAR tissu Elements Urban 320 900 120 Ray</t>
  </si>
  <si>
    <t>MAR tissu Elements Urban 320 902 120 Heartwood</t>
  </si>
  <si>
    <t>MAR tissu Elements Urban 320 905 120 Fuse</t>
  </si>
  <si>
    <t>MAR tissu Elements Urban 320 910 120 Pillar</t>
  </si>
  <si>
    <t>MAR tissu Elements Urban 320 916 120 Breeze</t>
  </si>
  <si>
    <t>MAR tissu Elements Urban 320 917 120 Rock Garden</t>
  </si>
  <si>
    <t>MAR tissu Irisun Solids G013 120</t>
  </si>
  <si>
    <t>MAR tissu Irisun Solids G038 120</t>
  </si>
  <si>
    <t>MAR tissu Irisun Solids G042 120</t>
  </si>
  <si>
    <t>MAR tissu Irisun Solids G070 120</t>
  </si>
  <si>
    <t>MAR tissu Irisun Solids G102 120</t>
  </si>
  <si>
    <t>MAR tissu Irisun Solids G142 120</t>
  </si>
  <si>
    <t>MAR tissu Irisun Solids G143 120</t>
  </si>
  <si>
    <t>MAR tissu Irisun Solids G170 120</t>
  </si>
  <si>
    <t>MAR tissu Irisun Solids G235 120</t>
  </si>
  <si>
    <t>MAR tissu Irisun Solids G245 120</t>
  </si>
  <si>
    <t>MAR tissu Irisun Solids G250 120</t>
  </si>
  <si>
    <t>MAR tissu Irisun Solids G283 120</t>
  </si>
  <si>
    <t>MAR tissu Irisun Solids G327 120</t>
  </si>
  <si>
    <t>MAR tissu Irisun Solids G426 120</t>
  </si>
  <si>
    <t>MAR tissu Irisun Solids G488 120</t>
  </si>
  <si>
    <t>MAR tissu Irisun Solids G596 120</t>
  </si>
  <si>
    <t>MAR tissu Irisun Solids G599 120</t>
  </si>
  <si>
    <t>MAR tissu Irisun Solids G821 120</t>
  </si>
  <si>
    <t>MAR tissu Irisun Solids G842 120</t>
  </si>
  <si>
    <t>MAR tissu Irisun Solids R022 120</t>
  </si>
  <si>
    <t>MAR tissu Irisun Solids R060 120</t>
  </si>
  <si>
    <t>MAR tissu Irisun Solids R902 120</t>
  </si>
  <si>
    <t>MAR tissu Irisun Solids Z645 120</t>
  </si>
  <si>
    <t>MAR tissu Irisun Solids Z647 120</t>
  </si>
  <si>
    <t>MAR tissu Anthology Confine G572 120</t>
  </si>
  <si>
    <t>MAR tissu Anthology Confine G574 120</t>
  </si>
  <si>
    <t>MAR tissu Anthology Confine G575 120</t>
  </si>
  <si>
    <t>MAR tissu Anthology Confine G579 120</t>
  </si>
  <si>
    <t>MAR tissu Anthology Filare R197 120</t>
  </si>
  <si>
    <t>MAR tissu Anthology Filare R198 120</t>
  </si>
  <si>
    <t>MAR tissu Anthology Filare R199 120</t>
  </si>
  <si>
    <t>MAR tissu Anthology Filare R200 120</t>
  </si>
  <si>
    <t>MAR tissu Anthology Filare R202 120</t>
  </si>
  <si>
    <t>MAR tissu Anthology Haiti R521 120</t>
  </si>
  <si>
    <t>MAR tissu Anthology Haiti R541 120</t>
  </si>
  <si>
    <t>MAR tissu Anthology Haiti R563 120</t>
  </si>
  <si>
    <t>MAR tissu Anthology Haiti R570 120</t>
  </si>
  <si>
    <t>MAR tissu Anthology Quadra G348 120</t>
  </si>
  <si>
    <t>MAR tissu Anthology Quadra G413 120</t>
  </si>
  <si>
    <t>MAR tissu Anthology Quadra G485 120</t>
  </si>
  <si>
    <t>MAR tissu Anthology Quadra G487 120</t>
  </si>
  <si>
    <t>MAR tissu Irisun Textures G352 120</t>
  </si>
  <si>
    <t>MAR tissu Irisun Textures G365 120</t>
  </si>
  <si>
    <t>MAR tissu Irisun Textures G580 120</t>
  </si>
  <si>
    <t>MAR tissu Irisun Textures G581 120</t>
  </si>
  <si>
    <t>MAR tissu Irisun Textures G582 120</t>
  </si>
  <si>
    <t>MAR tissu Irisun Textures G583 120</t>
  </si>
  <si>
    <t>MAR tissu Irisun Textures G602 120</t>
  </si>
  <si>
    <t>MAR tissu Irisun Textures G603 120</t>
  </si>
  <si>
    <t>MAR tissu Irisun Textures G636 120</t>
  </si>
  <si>
    <t>MAR tissu Irisun Textures G644 120</t>
  </si>
  <si>
    <t>MAR tissu Irisun Textures G645 120</t>
  </si>
  <si>
    <t>MAR tissu Irisun Textures G646 120</t>
  </si>
  <si>
    <t>MAR tissu Irisun Textures G675 120</t>
  </si>
  <si>
    <t>MAR tissu Irisun Textures G702 120</t>
  </si>
  <si>
    <t>MAR tissu Irisun Textures G839 120</t>
  </si>
  <si>
    <t>MAR tissu Irisun Textures R067 120</t>
  </si>
  <si>
    <t>ORC U411</t>
  </si>
  <si>
    <t>ORC U415</t>
  </si>
  <si>
    <t>ORC 8204</t>
  </si>
  <si>
    <t>ORC 6273</t>
  </si>
  <si>
    <t>ORC 8630</t>
  </si>
  <si>
    <t>ORC U416</t>
  </si>
  <si>
    <t>ORC D322</t>
  </si>
  <si>
    <t>ORC D339</t>
  </si>
  <si>
    <t>ORC 8854</t>
  </si>
  <si>
    <t>ORC 0842</t>
  </si>
  <si>
    <t>ORC D299</t>
  </si>
  <si>
    <t>ORC D321</t>
  </si>
  <si>
    <t>ORC D104</t>
  </si>
  <si>
    <t>ORC U388</t>
  </si>
  <si>
    <t>ORC D323</t>
  </si>
  <si>
    <t>MAR tissu Orchestra ORC U411 120 Carmin Piqué</t>
  </si>
  <si>
    <t>MAR tissu Orchestra ORC U415 120 Mais Piqué</t>
  </si>
  <si>
    <t>MAR tissu Orchestra ORC 8204 120 Bleuet</t>
  </si>
  <si>
    <t>MAR tissu Orchestra 6273 BADEN BADEN</t>
  </si>
  <si>
    <t>MAR tissu Orchestra 8630 BOSTON</t>
  </si>
  <si>
    <t>MAR tissu Orchestra ORC U416 120 Lichen Piqué</t>
  </si>
  <si>
    <t>MAR tissu Orchestra ORC D322 120 Pencil Green</t>
  </si>
  <si>
    <t>MAR tissu Orchestra D339 ROME Blue</t>
  </si>
  <si>
    <t>MAR tissu Orchestra ORC 8854 120 Marseille Flammé</t>
  </si>
  <si>
    <t>MAR tissu Orchestra 0842 ASCOT</t>
  </si>
  <si>
    <t>MAR tissu Orchestra ORC D299 120 Wide Chiné Green</t>
  </si>
  <si>
    <t>MAR tissu Orchestra ORC D321 120 Pencil Blue</t>
  </si>
  <si>
    <t>MAR tissu Orchestra ORC D104 120 Manosque Green</t>
  </si>
  <si>
    <t>MAR tissu Orchestra ORC U388 120 Azur</t>
  </si>
  <si>
    <t>MAR tissu Orchestra ORC D323 120 Pencil Yellow</t>
  </si>
  <si>
    <t>VK</t>
  </si>
  <si>
    <t>seulement pour Veranda HRV52</t>
  </si>
  <si>
    <t>support de renfort</t>
  </si>
  <si>
    <t>La substance ne peut pas être utilisée pour HRV80-ZIP 2P</t>
  </si>
  <si>
    <t>14°*</t>
  </si>
  <si>
    <t>*pour Veranda HRV80 inclinaison minimale = 14°, incluant tous les tissu et l´éclairage LED</t>
  </si>
  <si>
    <r>
      <t xml:space="preserve">pour Verenda HRV80 avec tissu Soltis 86 at 92 : extension </t>
    </r>
    <r>
      <rPr>
        <sz val="10"/>
        <rFont val="Calibri"/>
        <family val="2"/>
        <charset val="238"/>
      </rPr>
      <t>&gt;</t>
    </r>
    <r>
      <rPr>
        <sz val="10"/>
        <rFont val="Arial"/>
        <family val="2"/>
        <charset val="238"/>
      </rPr>
      <t xml:space="preserve"> 2670mm, l toile est équipée dúne soudrure horizontale</t>
    </r>
  </si>
  <si>
    <r>
      <t xml:space="preserve">pour Verenda HRV80 avec tissu Soltis B92 : extension </t>
    </r>
    <r>
      <rPr>
        <sz val="10"/>
        <rFont val="Calibri"/>
        <family val="2"/>
        <charset val="238"/>
      </rPr>
      <t>&gt;</t>
    </r>
    <r>
      <rPr>
        <sz val="10"/>
        <rFont val="Arial"/>
        <family val="2"/>
        <charset val="238"/>
      </rPr>
      <t xml:space="preserve"> 1700mm, l toile est équipée dúne soudrure horizontale</t>
    </r>
  </si>
  <si>
    <t>SLTZB92 1045</t>
  </si>
  <si>
    <t>Soltis B92 1045</t>
  </si>
  <si>
    <t>SLTZB92 51176</t>
  </si>
  <si>
    <t>Soltis B92 51176</t>
  </si>
  <si>
    <t>HRV80pp</t>
  </si>
  <si>
    <t>HRV802Ppp</t>
  </si>
  <si>
    <t>Veranda HRV80-ZIP 2P avec rouleau subsidiaire</t>
  </si>
  <si>
    <t>Veranda HRV80-ZIP avec rouleau subsidiaire</t>
  </si>
  <si>
    <t>type d'éclairage</t>
  </si>
  <si>
    <t>OsvKaz</t>
  </si>
  <si>
    <t>OsvKAZ+PP</t>
  </si>
  <si>
    <t>OsvPP</t>
  </si>
  <si>
    <t>cassette avec éclairage</t>
  </si>
  <si>
    <t xml:space="preserve">rouleau subsidiaire avec éclairage </t>
  </si>
  <si>
    <t xml:space="preserve">cassette et rouleau subsidiaire avec éclairage </t>
  </si>
  <si>
    <t>OsvTyp</t>
  </si>
  <si>
    <t>Osv0Typ</t>
  </si>
  <si>
    <t>type d´éclairage</t>
  </si>
  <si>
    <t>OsvTypK</t>
  </si>
  <si>
    <t>OsvKAZ</t>
  </si>
  <si>
    <t>INF 0001</t>
  </si>
  <si>
    <t>Infinity Ecru 0001</t>
  </si>
  <si>
    <t>INF 0681</t>
  </si>
  <si>
    <t>Infinity Dune 0681</t>
  </si>
  <si>
    <t>INF 6028</t>
  </si>
  <si>
    <t>Infinity Noir 6028</t>
  </si>
  <si>
    <t>INF 6088</t>
  </si>
  <si>
    <t>Infinity Gris 6088</t>
  </si>
  <si>
    <t>INF U104</t>
  </si>
  <si>
    <t>Infinity Flanelle 104</t>
  </si>
  <si>
    <t>INF U171</t>
  </si>
  <si>
    <t>Infinity Carbone 171</t>
  </si>
  <si>
    <t>Valable de: 01.07.2024</t>
  </si>
  <si>
    <t>Valable de: 01.07.2024.</t>
  </si>
  <si>
    <t>Veranda HRV80pp</t>
  </si>
  <si>
    <t>Veranda HRV802Ppp</t>
  </si>
  <si>
    <t>Lst_KPP</t>
  </si>
  <si>
    <t>Pst_KPP</t>
  </si>
  <si>
    <t>Lio_KPP</t>
  </si>
  <si>
    <t>Pio_KPP</t>
  </si>
  <si>
    <t>Lrts_KPP</t>
  </si>
  <si>
    <t>Prts_KPP</t>
  </si>
  <si>
    <t>Los_KPP</t>
  </si>
  <si>
    <t>Pos_KPP</t>
  </si>
  <si>
    <t>version possible seulement pour cassette et rouleau subsidiare avec éclairage</t>
  </si>
  <si>
    <t>OsvKPP</t>
  </si>
  <si>
    <t>16.moteur BECKER 50 C 30/17 PLUS &lt; 10,5m2</t>
  </si>
  <si>
    <t>16.moteur BECKER 50 C 40/17 PLUS &lt; 27,5m2</t>
  </si>
  <si>
    <t>10. moteur Somfy Sunea iO (choix automatique)</t>
  </si>
  <si>
    <t>16. moteur Becker C PLUS (choix automatique)</t>
  </si>
  <si>
    <t>17. moteur Becker E (choix automatique)</t>
  </si>
  <si>
    <t>17.moteur BECKER 50 E 40/17 &lt; 27,5m2</t>
  </si>
  <si>
    <t>17.moteur BECKER 50 E 30/17 &lt; 10,5m2</t>
  </si>
  <si>
    <t>Valable de: 06.06.2025.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</si>
</sst>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69"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color theme="1"/>
      <name val="Arial"/>
      <family val="2"/>
      <charset val="238"/>
    </font>
    <font>
      <sz val="10"/>
      <color theme="1"/>
      <name val="Arial"/>
      <family val="2"/>
      <charset val="238"/>
    </font>
    <font>
      <u/>
      <sz val="8"/>
      <color indexed="12"/>
      <name val="Arial"/>
      <family val="2"/>
      <charset val="238"/>
    </font>
    <font>
      <sz val="10"/>
      <name val="Calibri Light"/>
      <family val="2"/>
      <charset val="238"/>
      <scheme val="major"/>
    </font>
    <font>
      <i/>
      <sz val="9"/>
      <name val="Calibri"/>
      <family val="2"/>
      <charset val="238"/>
    </font>
    <font>
      <b/>
      <sz val="10"/>
      <color rgb="FFFF0000"/>
      <name val="Calibri"/>
      <family val="2"/>
      <charset val="238"/>
    </font>
    <font>
      <sz val="10"/>
      <color rgb="FFFF0000"/>
      <name val="Arial"/>
      <family val="2"/>
      <charset val="238"/>
    </font>
    <font>
      <sz val="10"/>
      <color rgb="FFFF0000"/>
      <name val="Calibri"/>
      <family val="2"/>
      <charset val="238"/>
    </font>
    <font>
      <b/>
      <sz val="8"/>
      <color rgb="FFFF0000"/>
      <name val="Arial"/>
      <family val="2"/>
      <charset val="238"/>
    </font>
    <font>
      <sz val="7"/>
      <name val="Calibri"/>
      <family val="2"/>
      <charset val="238"/>
    </font>
    <font>
      <b/>
      <sz val="11"/>
      <color theme="1"/>
      <name val="Calibri"/>
      <family val="2"/>
      <charset val="238"/>
      <scheme val="minor"/>
    </font>
    <font>
      <b/>
      <sz val="15"/>
      <name val="Arial"/>
      <family val="2"/>
      <charset val="238"/>
    </font>
    <font>
      <b/>
      <sz val="10"/>
      <color theme="1"/>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b/>
      <sz val="10"/>
      <color theme="1"/>
      <name val="Calibri"/>
      <family val="2"/>
      <charset val="238"/>
    </font>
    <font>
      <sz val="10"/>
      <color indexed="49"/>
      <name val="Courier New"/>
      <family val="3"/>
      <charset val="238"/>
    </font>
    <font>
      <b/>
      <sz val="11"/>
      <name val="Calibri"/>
      <family val="2"/>
      <charset val="238"/>
      <scheme val="minor"/>
    </font>
    <font>
      <sz val="10"/>
      <color indexed="8"/>
      <name val="Courier New"/>
      <family val="3"/>
      <charset val="238"/>
    </font>
    <font>
      <sz val="10"/>
      <color indexed="23"/>
      <name val="Courier New"/>
      <family val="3"/>
      <charset val="238"/>
    </font>
    <font>
      <sz val="10"/>
      <name val="Courier New"/>
      <family val="3"/>
      <charset val="238"/>
    </font>
    <font>
      <sz val="10"/>
      <color rgb="FF000000"/>
      <name val="Arial"/>
      <family val="2"/>
      <charset val="238"/>
    </font>
    <font>
      <sz val="11"/>
      <name val="Calibri"/>
      <family val="2"/>
      <charset val="238"/>
    </font>
    <font>
      <sz val="11"/>
      <color rgb="FF000000"/>
      <name val="Calibri"/>
      <family val="2"/>
      <charset val="238"/>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
      <patternFill patternType="solid">
        <fgColor rgb="FFFFFFFF"/>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thin">
        <color indexed="64"/>
      </left>
      <right/>
      <top/>
      <bottom/>
      <diagonal/>
    </border>
  </borders>
  <cellStyleXfs count="22">
    <xf numFmtId="0" fontId="0" fillId="0" borderId="0"/>
    <xf numFmtId="164" fontId="6"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applyNumberFormat="0" applyFont="0" applyBorder="0" applyAlignment="0" applyProtection="0">
      <protection locked="0"/>
    </xf>
    <xf numFmtId="0" fontId="8" fillId="0" borderId="0"/>
    <xf numFmtId="0" fontId="30" fillId="0" borderId="0"/>
    <xf numFmtId="0" fontId="8" fillId="0" borderId="0">
      <protection locked="0"/>
    </xf>
    <xf numFmtId="0" fontId="29" fillId="0" borderId="0"/>
    <xf numFmtId="0" fontId="8" fillId="0" borderId="0"/>
    <xf numFmtId="0" fontId="6" fillId="0" borderId="0"/>
    <xf numFmtId="0" fontId="22" fillId="0" borderId="0"/>
    <xf numFmtId="0" fontId="6" fillId="0" borderId="0"/>
    <xf numFmtId="0" fontId="31" fillId="0" borderId="0"/>
    <xf numFmtId="0" fontId="32" fillId="0" borderId="0"/>
    <xf numFmtId="0" fontId="6" fillId="0" borderId="0"/>
    <xf numFmtId="0" fontId="6" fillId="0" borderId="0"/>
    <xf numFmtId="9" fontId="6" fillId="0" borderId="0" applyFon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447">
    <xf numFmtId="0" fontId="0" fillId="0" borderId="0" xfId="0"/>
    <xf numFmtId="0" fontId="9" fillId="2" borderId="0" xfId="0" applyFont="1" applyFill="1"/>
    <xf numFmtId="0" fontId="7" fillId="2" borderId="0" xfId="15" applyFont="1" applyFill="1" applyAlignment="1" applyProtection="1">
      <alignment vertical="center"/>
      <protection locked="0"/>
    </xf>
    <xf numFmtId="0" fontId="8" fillId="2" borderId="0" xfId="14" applyFont="1" applyFill="1" applyAlignment="1" applyProtection="1">
      <alignment vertical="center"/>
      <protection locked="0"/>
    </xf>
    <xf numFmtId="0" fontId="10" fillId="2" borderId="1" xfId="14" applyFont="1" applyFill="1" applyBorder="1" applyAlignment="1" applyProtection="1">
      <alignment vertical="center"/>
      <protection locked="0"/>
    </xf>
    <xf numFmtId="0" fontId="9" fillId="2" borderId="1" xfId="14" applyFont="1" applyFill="1" applyBorder="1" applyAlignment="1" applyProtection="1">
      <alignment vertical="center"/>
      <protection locked="0"/>
    </xf>
    <xf numFmtId="0" fontId="9" fillId="2" borderId="0" xfId="0" applyFont="1" applyFill="1" applyAlignment="1">
      <alignment vertical="center"/>
    </xf>
    <xf numFmtId="0" fontId="12" fillId="3" borderId="2" xfId="0" applyFont="1" applyFill="1" applyBorder="1"/>
    <xf numFmtId="0" fontId="12" fillId="3" borderId="2" xfId="0" applyFont="1" applyFill="1" applyBorder="1" applyAlignment="1">
      <alignment vertical="center"/>
    </xf>
    <xf numFmtId="0" fontId="12" fillId="2" borderId="0" xfId="0" applyFont="1" applyFill="1" applyAlignment="1">
      <alignment vertical="center"/>
    </xf>
    <xf numFmtId="0" fontId="33" fillId="2" borderId="0" xfId="0" applyFont="1" applyFill="1"/>
    <xf numFmtId="0" fontId="33" fillId="2" borderId="0" xfId="0" applyFont="1" applyFill="1" applyAlignment="1">
      <alignment horizontal="left"/>
    </xf>
    <xf numFmtId="0" fontId="34" fillId="2" borderId="0" xfId="0" applyFont="1" applyFill="1" applyAlignment="1">
      <alignment horizontal="center"/>
    </xf>
    <xf numFmtId="0" fontId="35" fillId="0" borderId="0" xfId="0" applyFont="1"/>
    <xf numFmtId="49" fontId="35" fillId="0" borderId="0" xfId="0" applyNumberFormat="1" applyFont="1" applyAlignment="1">
      <alignment horizontal="left"/>
    </xf>
    <xf numFmtId="0" fontId="33" fillId="2" borderId="0" xfId="0" applyFont="1" applyFill="1" applyAlignment="1">
      <alignment vertical="center"/>
    </xf>
    <xf numFmtId="0" fontId="36" fillId="3" borderId="2" xfId="0" applyFont="1" applyFill="1" applyBorder="1" applyAlignment="1">
      <alignment vertical="center"/>
    </xf>
    <xf numFmtId="0" fontId="33" fillId="0" borderId="0" xfId="0" applyFont="1"/>
    <xf numFmtId="0" fontId="33" fillId="2" borderId="2" xfId="0" applyFont="1" applyFill="1" applyBorder="1" applyAlignment="1">
      <alignment horizontal="center"/>
    </xf>
    <xf numFmtId="49" fontId="35" fillId="0" borderId="0" xfId="0" applyNumberFormat="1" applyFont="1" applyAlignment="1">
      <alignment horizontal="center"/>
    </xf>
    <xf numFmtId="0" fontId="33" fillId="0" borderId="0" xfId="0" applyFont="1" applyAlignment="1">
      <alignment horizontal="center"/>
    </xf>
    <xf numFmtId="0" fontId="35" fillId="0" borderId="0" xfId="0" applyFont="1" applyAlignment="1">
      <alignment horizontal="center"/>
    </xf>
    <xf numFmtId="0" fontId="33" fillId="0" borderId="2" xfId="0" applyFont="1" applyBorder="1" applyAlignment="1">
      <alignment horizontal="left"/>
    </xf>
    <xf numFmtId="0" fontId="33" fillId="0" borderId="0" xfId="0" applyFont="1" applyAlignment="1">
      <alignment horizontal="left"/>
    </xf>
    <xf numFmtId="0" fontId="35" fillId="4" borderId="0" xfId="0" applyFont="1" applyFill="1"/>
    <xf numFmtId="49" fontId="35" fillId="4" borderId="0" xfId="0" applyNumberFormat="1" applyFont="1" applyFill="1" applyAlignment="1">
      <alignment horizontal="left"/>
    </xf>
    <xf numFmtId="49" fontId="35" fillId="4" borderId="0" xfId="0" applyNumberFormat="1" applyFont="1" applyFill="1" applyAlignment="1">
      <alignment horizontal="center"/>
    </xf>
    <xf numFmtId="0" fontId="34" fillId="0" borderId="0" xfId="0" applyFont="1" applyAlignment="1">
      <alignment horizontal="center"/>
    </xf>
    <xf numFmtId="0" fontId="36" fillId="0" borderId="0" xfId="0" applyFont="1" applyAlignment="1">
      <alignment vertical="center"/>
    </xf>
    <xf numFmtId="0" fontId="35" fillId="2" borderId="0" xfId="0" applyFont="1" applyFill="1"/>
    <xf numFmtId="0" fontId="33" fillId="2" borderId="0" xfId="0" applyFont="1" applyFill="1" applyAlignment="1">
      <alignment horizontal="center"/>
    </xf>
    <xf numFmtId="49" fontId="9" fillId="2" borderId="3" xfId="0" applyNumberFormat="1" applyFont="1" applyFill="1" applyBorder="1" applyAlignment="1" applyProtection="1">
      <alignment horizontal="center" vertical="center" wrapText="1"/>
      <protection locked="0"/>
    </xf>
    <xf numFmtId="0" fontId="33" fillId="2" borderId="2" xfId="0" applyFont="1" applyFill="1" applyBorder="1" applyAlignment="1">
      <alignment horizontal="left"/>
    </xf>
    <xf numFmtId="0" fontId="8" fillId="2" borderId="0" xfId="0" applyFont="1" applyFill="1" applyAlignment="1" applyProtection="1">
      <alignment vertical="center"/>
      <protection locked="0"/>
    </xf>
    <xf numFmtId="0" fontId="8" fillId="2" borderId="1" xfId="0" applyFont="1" applyFill="1" applyBorder="1" applyAlignment="1" applyProtection="1">
      <alignment vertical="center"/>
      <protection locked="0"/>
    </xf>
    <xf numFmtId="0" fontId="15" fillId="2" borderId="1" xfId="2" applyFont="1" applyFill="1" applyBorder="1" applyAlignment="1" applyProtection="1">
      <alignment horizontal="right" vertical="center"/>
      <protection locked="0"/>
    </xf>
    <xf numFmtId="0" fontId="16" fillId="2" borderId="0" xfId="0" applyFont="1" applyFill="1" applyAlignment="1" applyProtection="1">
      <alignment horizontal="left" vertical="center"/>
      <protection locked="0"/>
    </xf>
    <xf numFmtId="0" fontId="16"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7" fillId="2" borderId="0" xfId="0" applyFont="1" applyFill="1" applyAlignment="1" applyProtection="1">
      <alignment horizontal="left" vertical="center"/>
      <protection locked="0"/>
    </xf>
    <xf numFmtId="0" fontId="18" fillId="2" borderId="0" xfId="0" applyFont="1" applyFill="1" applyProtection="1">
      <protection locked="0"/>
    </xf>
    <xf numFmtId="0" fontId="16" fillId="2" borderId="0" xfId="0" applyFont="1" applyFill="1" applyProtection="1">
      <protection locked="0"/>
    </xf>
    <xf numFmtId="0" fontId="20" fillId="2" borderId="0" xfId="0" applyFont="1" applyFill="1" applyProtection="1">
      <protection locked="0"/>
    </xf>
    <xf numFmtId="0" fontId="19" fillId="2" borderId="0" xfId="0" applyFont="1" applyFill="1" applyProtection="1">
      <protection locked="0"/>
    </xf>
    <xf numFmtId="0" fontId="19" fillId="2" borderId="0" xfId="0" applyFont="1" applyFill="1" applyAlignment="1" applyProtection="1">
      <alignment vertical="center"/>
      <protection locked="0"/>
    </xf>
    <xf numFmtId="0" fontId="19" fillId="2" borderId="0" xfId="0" applyFont="1" applyFill="1" applyAlignment="1" applyProtection="1">
      <alignment horizontal="left" vertical="center"/>
      <protection locked="0"/>
    </xf>
    <xf numFmtId="0" fontId="8" fillId="2" borderId="0" xfId="0" applyFont="1" applyFill="1" applyProtection="1">
      <protection locked="0"/>
    </xf>
    <xf numFmtId="0" fontId="11" fillId="2" borderId="0" xfId="0" applyFont="1" applyFill="1" applyAlignment="1" applyProtection="1">
      <alignment horizontal="center"/>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49" fontId="9" fillId="2" borderId="6" xfId="0" applyNumberFormat="1" applyFont="1" applyFill="1" applyBorder="1" applyAlignment="1" applyProtection="1">
      <alignment horizontal="center" vertical="center" wrapText="1"/>
      <protection locked="0"/>
    </xf>
    <xf numFmtId="0" fontId="9" fillId="2" borderId="0" xfId="0" applyFont="1" applyFill="1" applyAlignment="1" applyProtection="1">
      <alignment horizontal="left" vertical="center"/>
      <protection locked="0"/>
    </xf>
    <xf numFmtId="0" fontId="9" fillId="2" borderId="0" xfId="0" applyFont="1" applyFill="1" applyProtection="1">
      <protection locked="0"/>
    </xf>
    <xf numFmtId="0" fontId="9" fillId="2" borderId="0" xfId="0" applyFont="1" applyFill="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5" borderId="8" xfId="0" applyFont="1" applyFill="1" applyBorder="1" applyAlignment="1" applyProtection="1">
      <alignment horizontal="center" vertical="center"/>
      <protection locked="0"/>
    </xf>
    <xf numFmtId="0" fontId="10" fillId="0" borderId="8" xfId="0" applyFont="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8" fillId="2" borderId="0" xfId="0" applyFont="1" applyFill="1" applyAlignment="1" applyProtection="1">
      <alignment vertical="center" wrapText="1"/>
      <protection locked="0"/>
    </xf>
    <xf numFmtId="0" fontId="8" fillId="2" borderId="0" xfId="0" applyFont="1" applyFill="1" applyAlignment="1" applyProtection="1">
      <alignment horizontal="left" vertical="center" wrapText="1"/>
      <protection locked="0"/>
    </xf>
    <xf numFmtId="0" fontId="9" fillId="2" borderId="0" xfId="0" applyFont="1" applyFill="1" applyAlignment="1" applyProtection="1">
      <alignment vertical="center"/>
      <protection locked="0"/>
    </xf>
    <xf numFmtId="0" fontId="11" fillId="2" borderId="0" xfId="0" applyFont="1" applyFill="1" applyAlignment="1" applyProtection="1">
      <alignment horizontal="center" vertical="center"/>
      <protection locked="0"/>
    </xf>
    <xf numFmtId="0" fontId="15" fillId="2" borderId="0" xfId="2" applyFont="1" applyFill="1" applyBorder="1" applyAlignment="1" applyProtection="1">
      <alignment horizontal="right" vertical="center"/>
      <protection locked="0"/>
    </xf>
    <xf numFmtId="0" fontId="8" fillId="2" borderId="12" xfId="0" applyFont="1" applyFill="1" applyBorder="1" applyProtection="1">
      <protection locked="0"/>
    </xf>
    <xf numFmtId="0" fontId="8" fillId="2" borderId="13" xfId="0" applyFont="1" applyFill="1" applyBorder="1" applyProtection="1">
      <protection locked="0"/>
    </xf>
    <xf numFmtId="0" fontId="8" fillId="2" borderId="14" xfId="0" applyFont="1" applyFill="1" applyBorder="1" applyProtection="1">
      <protection locked="0"/>
    </xf>
    <xf numFmtId="0" fontId="9"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11"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37" fillId="2" borderId="0" xfId="0" applyFont="1" applyFill="1"/>
    <xf numFmtId="0" fontId="9" fillId="0" borderId="0" xfId="0" applyFont="1" applyAlignment="1">
      <alignment vertical="center"/>
    </xf>
    <xf numFmtId="0" fontId="36" fillId="0" borderId="0" xfId="0" applyFont="1" applyAlignment="1">
      <alignment horizontal="center" vertical="center"/>
    </xf>
    <xf numFmtId="0" fontId="24" fillId="0" borderId="0" xfId="13" applyFont="1" applyAlignment="1">
      <alignment horizontal="left"/>
    </xf>
    <xf numFmtId="49" fontId="24" fillId="0" borderId="0" xfId="13" applyNumberFormat="1" applyFont="1" applyAlignment="1">
      <alignment horizontal="left"/>
    </xf>
    <xf numFmtId="0" fontId="36" fillId="0" borderId="0" xfId="0" applyFont="1" applyAlignment="1">
      <alignment vertical="center" wrapText="1"/>
    </xf>
    <xf numFmtId="0" fontId="36"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33" fillId="5" borderId="0" xfId="0" applyFont="1" applyFill="1"/>
    <xf numFmtId="0" fontId="33" fillId="6" borderId="0" xfId="0" applyFont="1" applyFill="1"/>
    <xf numFmtId="0" fontId="38" fillId="7" borderId="0" xfId="0" applyFont="1" applyFill="1" applyAlignment="1">
      <alignment horizontal="center"/>
    </xf>
    <xf numFmtId="0" fontId="39" fillId="7" borderId="0" xfId="0" applyFont="1" applyFill="1" applyAlignment="1">
      <alignment horizontal="center"/>
    </xf>
    <xf numFmtId="0" fontId="40" fillId="7" borderId="0" xfId="0" applyFont="1" applyFill="1" applyAlignment="1">
      <alignment horizontal="center"/>
    </xf>
    <xf numFmtId="0" fontId="41" fillId="7" borderId="0" xfId="0" applyFont="1" applyFill="1" applyAlignment="1">
      <alignment horizontal="center"/>
    </xf>
    <xf numFmtId="0" fontId="33" fillId="0" borderId="2" xfId="0" applyFont="1" applyBorder="1"/>
    <xf numFmtId="0" fontId="23" fillId="0" borderId="0" xfId="0" applyFont="1" applyAlignment="1">
      <alignment vertical="center"/>
    </xf>
    <xf numFmtId="0" fontId="24" fillId="0" borderId="0" xfId="0" applyFont="1" applyAlignment="1">
      <alignment horizontal="center"/>
    </xf>
    <xf numFmtId="0" fontId="16" fillId="2" borderId="0" xfId="0" applyFont="1" applyFill="1"/>
    <xf numFmtId="0" fontId="13" fillId="2" borderId="0" xfId="0" applyFont="1" applyFill="1" applyAlignment="1">
      <alignment vertical="center"/>
    </xf>
    <xf numFmtId="0" fontId="8" fillId="2" borderId="2" xfId="0" applyFont="1" applyFill="1" applyBorder="1"/>
    <xf numFmtId="0" fontId="8" fillId="0" borderId="2" xfId="0" applyFont="1" applyBorder="1"/>
    <xf numFmtId="0" fontId="8" fillId="2" borderId="2" xfId="0" applyFont="1" applyFill="1" applyBorder="1" applyAlignment="1">
      <alignment vertical="center"/>
    </xf>
    <xf numFmtId="0" fontId="8" fillId="0" borderId="2" xfId="0" applyFont="1" applyBorder="1" applyAlignment="1">
      <alignment vertical="center"/>
    </xf>
    <xf numFmtId="0" fontId="8" fillId="2" borderId="15" xfId="0" applyFont="1" applyFill="1" applyBorder="1"/>
    <xf numFmtId="0" fontId="12" fillId="0" borderId="0" xfId="0" applyFont="1"/>
    <xf numFmtId="49" fontId="32" fillId="0" borderId="0" xfId="13" applyNumberFormat="1" applyAlignment="1">
      <alignment horizontal="left"/>
    </xf>
    <xf numFmtId="0" fontId="13" fillId="2" borderId="0" xfId="15" applyFont="1" applyFill="1" applyProtection="1">
      <protection locked="0"/>
    </xf>
    <xf numFmtId="0" fontId="9" fillId="2" borderId="0" xfId="15" applyFont="1" applyFill="1" applyAlignment="1" applyProtection="1">
      <alignment vertical="center"/>
      <protection locked="0"/>
    </xf>
    <xf numFmtId="0" fontId="13" fillId="2" borderId="0" xfId="0" applyFont="1" applyFill="1" applyProtection="1">
      <protection locked="0"/>
    </xf>
    <xf numFmtId="0" fontId="8" fillId="0" borderId="0" xfId="0" applyFont="1" applyAlignment="1">
      <alignment vertical="center"/>
    </xf>
    <xf numFmtId="0" fontId="9" fillId="0" borderId="0" xfId="0" applyFont="1"/>
    <xf numFmtId="0" fontId="9" fillId="8" borderId="2" xfId="0" applyFont="1" applyFill="1" applyBorder="1" applyAlignment="1">
      <alignment vertical="center" wrapText="1" shrinkToFit="1"/>
    </xf>
    <xf numFmtId="0" fontId="8" fillId="2" borderId="2" xfId="9" applyFont="1" applyFill="1" applyBorder="1" applyAlignment="1">
      <alignment vertical="center"/>
    </xf>
    <xf numFmtId="0" fontId="8" fillId="0" borderId="0" xfId="0" applyFont="1"/>
    <xf numFmtId="0" fontId="8" fillId="2" borderId="0" xfId="0" applyFont="1" applyFill="1"/>
    <xf numFmtId="0" fontId="8" fillId="0" borderId="0" xfId="0" applyFont="1" applyAlignment="1">
      <alignment horizontal="center"/>
    </xf>
    <xf numFmtId="0" fontId="33" fillId="2" borderId="0" xfId="8" applyFont="1" applyFill="1" applyAlignment="1">
      <alignment vertical="center"/>
    </xf>
    <xf numFmtId="0" fontId="8" fillId="0" borderId="2" xfId="0" applyFont="1" applyBorder="1" applyAlignment="1">
      <alignment horizontal="left"/>
    </xf>
    <xf numFmtId="0" fontId="8" fillId="2" borderId="2" xfId="0" applyFont="1" applyFill="1" applyBorder="1" applyAlignment="1">
      <alignment horizontal="left" vertical="center"/>
    </xf>
    <xf numFmtId="0" fontId="8" fillId="2" borderId="2" xfId="0" applyFont="1" applyFill="1" applyBorder="1" applyAlignment="1">
      <alignment horizontal="left"/>
    </xf>
    <xf numFmtId="0" fontId="9" fillId="2" borderId="2" xfId="8" applyFont="1" applyFill="1" applyBorder="1" applyAlignment="1">
      <alignment vertical="center"/>
    </xf>
    <xf numFmtId="0" fontId="9" fillId="2" borderId="0" xfId="8" applyFont="1" applyFill="1" applyAlignment="1">
      <alignment vertical="center"/>
    </xf>
    <xf numFmtId="0" fontId="8" fillId="2" borderId="2" xfId="8" applyFill="1" applyBorder="1" applyAlignment="1">
      <alignment vertical="center"/>
    </xf>
    <xf numFmtId="0" fontId="37" fillId="2" borderId="0" xfId="0" applyFont="1" applyFill="1" applyAlignment="1" applyProtection="1">
      <alignment vertical="center"/>
      <protection locked="0"/>
    </xf>
    <xf numFmtId="0" fontId="7" fillId="2" borderId="0" xfId="0" applyFont="1" applyFill="1" applyAlignment="1" applyProtection="1">
      <alignment horizontal="center" vertical="center"/>
      <protection locked="0"/>
    </xf>
    <xf numFmtId="0" fontId="42" fillId="2" borderId="0" xfId="0" applyFont="1" applyFill="1" applyProtection="1">
      <protection locked="0"/>
    </xf>
    <xf numFmtId="0" fontId="8" fillId="0" borderId="0" xfId="0" applyFont="1" applyAlignment="1">
      <alignment horizontal="left"/>
    </xf>
    <xf numFmtId="0" fontId="33" fillId="0" borderId="0" xfId="0" applyFont="1" applyAlignment="1">
      <alignment horizontal="left" vertical="center"/>
    </xf>
    <xf numFmtId="0" fontId="13" fillId="2" borderId="0" xfId="0" applyFont="1" applyFill="1" applyAlignment="1" applyProtection="1">
      <alignment horizontal="left"/>
      <protection locked="0"/>
    </xf>
    <xf numFmtId="49" fontId="21" fillId="2" borderId="0" xfId="0" applyNumberFormat="1" applyFont="1" applyFill="1" applyAlignment="1" applyProtection="1">
      <alignment vertical="center"/>
      <protection locked="0"/>
    </xf>
    <xf numFmtId="0" fontId="14" fillId="2" borderId="1" xfId="2" applyFill="1" applyBorder="1" applyAlignment="1" applyProtection="1">
      <alignment horizontal="right" vertical="center"/>
      <protection locked="0"/>
    </xf>
    <xf numFmtId="0" fontId="8" fillId="2" borderId="0" xfId="0" applyFont="1" applyFill="1" applyAlignment="1">
      <alignment horizontal="left"/>
    </xf>
    <xf numFmtId="12" fontId="33" fillId="0" borderId="0" xfId="0" applyNumberFormat="1" applyFont="1" applyAlignment="1">
      <alignment horizontal="center"/>
    </xf>
    <xf numFmtId="49" fontId="33" fillId="0" borderId="0" xfId="0" applyNumberFormat="1" applyFont="1" applyAlignment="1">
      <alignment horizontal="center"/>
    </xf>
    <xf numFmtId="49" fontId="8" fillId="0" borderId="2" xfId="0" applyNumberFormat="1" applyFont="1" applyBorder="1" applyAlignment="1">
      <alignment horizontal="left"/>
    </xf>
    <xf numFmtId="0" fontId="8" fillId="2" borderId="0" xfId="0" applyFont="1" applyFill="1" applyAlignment="1">
      <alignment horizontal="left" vertical="center"/>
    </xf>
    <xf numFmtId="0" fontId="8" fillId="2" borderId="0" xfId="8" applyFill="1" applyAlignment="1">
      <alignment vertical="center"/>
    </xf>
    <xf numFmtId="0" fontId="12" fillId="2" borderId="0" xfId="0" applyFont="1" applyFill="1" applyAlignment="1" applyProtection="1">
      <alignment horizontal="left"/>
      <protection locked="0"/>
    </xf>
    <xf numFmtId="0" fontId="12" fillId="2" borderId="0" xfId="0" applyFont="1" applyFill="1" applyProtection="1">
      <protection locked="0"/>
    </xf>
    <xf numFmtId="0" fontId="8" fillId="2" borderId="15" xfId="8" applyFill="1" applyBorder="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left" vertical="center"/>
    </xf>
    <xf numFmtId="0" fontId="43" fillId="0" borderId="0" xfId="0" applyFont="1" applyAlignment="1">
      <alignment vertical="center"/>
    </xf>
    <xf numFmtId="0" fontId="9" fillId="0" borderId="6" xfId="0" applyFont="1" applyBorder="1" applyAlignment="1" applyProtection="1">
      <alignment horizontal="center" vertical="center" wrapText="1"/>
      <protection locked="0"/>
    </xf>
    <xf numFmtId="49" fontId="44" fillId="0" borderId="6"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0" fontId="13" fillId="8" borderId="0" xfId="0" applyFont="1" applyFill="1" applyAlignment="1">
      <alignment vertical="center"/>
    </xf>
    <xf numFmtId="0" fontId="8" fillId="8" borderId="0" xfId="0" applyFont="1" applyFill="1"/>
    <xf numFmtId="0" fontId="8" fillId="8" borderId="15" xfId="0" applyFont="1" applyFill="1" applyBorder="1"/>
    <xf numFmtId="49" fontId="45" fillId="0" borderId="2" xfId="17" applyNumberFormat="1" applyFont="1" applyBorder="1" applyAlignment="1">
      <alignment horizontal="left"/>
    </xf>
    <xf numFmtId="0" fontId="8" fillId="8" borderId="2" xfId="9" applyFont="1" applyFill="1" applyBorder="1" applyAlignment="1">
      <alignment vertical="center"/>
    </xf>
    <xf numFmtId="0" fontId="8" fillId="0" borderId="2" xfId="9" applyFont="1" applyBorder="1"/>
    <xf numFmtId="0" fontId="47" fillId="0" borderId="0" xfId="0" applyFont="1"/>
    <xf numFmtId="0" fontId="8" fillId="0" borderId="15" xfId="0" applyFont="1" applyBorder="1"/>
    <xf numFmtId="0" fontId="9" fillId="2" borderId="0" xfId="8" applyFont="1" applyFill="1" applyAlignment="1">
      <alignment horizontal="left" vertical="center"/>
    </xf>
    <xf numFmtId="0" fontId="8" fillId="5" borderId="12" xfId="0" applyFont="1" applyFill="1" applyBorder="1" applyAlignment="1" applyProtection="1">
      <alignment horizontal="center"/>
      <protection locked="0"/>
    </xf>
    <xf numFmtId="0" fontId="8" fillId="5" borderId="13" xfId="0" applyFont="1" applyFill="1" applyBorder="1" applyAlignment="1" applyProtection="1">
      <alignment horizontal="center"/>
      <protection locked="0"/>
    </xf>
    <xf numFmtId="0" fontId="8" fillId="5" borderId="14" xfId="0" applyFont="1" applyFill="1" applyBorder="1" applyAlignment="1" applyProtection="1">
      <alignment horizontal="center"/>
      <protection locked="0"/>
    </xf>
    <xf numFmtId="0" fontId="24" fillId="0" borderId="0" xfId="0" applyFont="1" applyAlignment="1">
      <alignment vertical="center"/>
    </xf>
    <xf numFmtId="0" fontId="12" fillId="2" borderId="0" xfId="0" applyFont="1" applyFill="1" applyAlignment="1" applyProtection="1">
      <alignment horizontal="left" vertical="center"/>
      <protection locked="0"/>
    </xf>
    <xf numFmtId="0" fontId="24" fillId="0" borderId="0" xfId="0" applyFont="1" applyAlignment="1">
      <alignment vertical="center" wrapText="1"/>
    </xf>
    <xf numFmtId="0" fontId="24" fillId="0" borderId="52"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3" xfId="0" applyFont="1" applyBorder="1" applyAlignment="1">
      <alignment horizontal="center" vertical="center" wrapText="1"/>
    </xf>
    <xf numFmtId="0" fontId="48" fillId="0" borderId="0" xfId="0" applyFont="1" applyAlignment="1">
      <alignment vertical="center" wrapText="1"/>
    </xf>
    <xf numFmtId="0" fontId="24" fillId="0" borderId="54"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4" xfId="0" applyFont="1" applyBorder="1" applyAlignment="1">
      <alignment horizontal="center" vertical="center" wrapText="1"/>
    </xf>
    <xf numFmtId="0" fontId="8" fillId="2" borderId="0" xfId="0" applyFont="1" applyFill="1" applyAlignment="1" applyProtection="1">
      <alignment horizontal="right"/>
      <protection locked="0"/>
    </xf>
    <xf numFmtId="0" fontId="8" fillId="2" borderId="0" xfId="0" applyFont="1" applyFill="1" applyAlignment="1" applyProtection="1">
      <alignment horizontal="left"/>
      <protection locked="0"/>
    </xf>
    <xf numFmtId="0" fontId="8" fillId="2" borderId="1" xfId="0" applyFont="1" applyFill="1" applyBorder="1" applyProtection="1">
      <protection locked="0"/>
    </xf>
    <xf numFmtId="0" fontId="8" fillId="2" borderId="0" xfId="0" applyFont="1" applyFill="1" applyAlignment="1" applyProtection="1">
      <alignment horizontal="right" vertical="center"/>
      <protection locked="0"/>
    </xf>
    <xf numFmtId="0" fontId="49" fillId="0" borderId="0" xfId="0" applyFont="1" applyAlignment="1">
      <alignment vertical="center"/>
    </xf>
    <xf numFmtId="0" fontId="50" fillId="2" borderId="0" xfId="0" applyFont="1" applyFill="1" applyProtection="1">
      <protection locked="0"/>
    </xf>
    <xf numFmtId="0" fontId="9" fillId="7" borderId="0" xfId="0" applyFont="1" applyFill="1" applyProtection="1">
      <protection locked="0"/>
    </xf>
    <xf numFmtId="0" fontId="9" fillId="7" borderId="0" xfId="0" applyFont="1" applyFill="1" applyAlignment="1" applyProtection="1">
      <alignment vertical="center"/>
      <protection locked="0"/>
    </xf>
    <xf numFmtId="0" fontId="9" fillId="0" borderId="0" xfId="0" applyFont="1" applyAlignment="1">
      <alignment horizontal="left"/>
    </xf>
    <xf numFmtId="0" fontId="8" fillId="2" borderId="0" xfId="0" applyFont="1" applyFill="1" applyAlignment="1">
      <alignment horizontal="center"/>
    </xf>
    <xf numFmtId="0" fontId="9" fillId="2" borderId="0" xfId="0" applyFont="1" applyFill="1" applyAlignment="1">
      <alignment horizontal="left"/>
    </xf>
    <xf numFmtId="0" fontId="51" fillId="0" borderId="0" xfId="13" applyFont="1" applyAlignment="1">
      <alignment horizontal="center"/>
    </xf>
    <xf numFmtId="0" fontId="52" fillId="2" borderId="0" xfId="0" applyFont="1" applyFill="1"/>
    <xf numFmtId="0" fontId="13" fillId="2" borderId="0" xfId="0" applyFont="1" applyFill="1"/>
    <xf numFmtId="49" fontId="8" fillId="0" borderId="0" xfId="0" applyNumberFormat="1" applyFont="1" applyAlignment="1">
      <alignment horizontal="left"/>
    </xf>
    <xf numFmtId="0" fontId="8" fillId="0" borderId="2" xfId="0" applyFont="1" applyBorder="1" applyAlignment="1">
      <alignment horizontal="center"/>
    </xf>
    <xf numFmtId="0" fontId="8" fillId="2" borderId="55" xfId="8" applyFill="1" applyBorder="1" applyAlignment="1">
      <alignment horizontal="left" vertical="center"/>
    </xf>
    <xf numFmtId="0" fontId="8" fillId="2" borderId="11" xfId="8" applyFill="1" applyBorder="1" applyAlignment="1">
      <alignment vertical="center"/>
    </xf>
    <xf numFmtId="0" fontId="8" fillId="2" borderId="0" xfId="0" applyFont="1" applyFill="1" applyAlignment="1">
      <alignment vertical="center"/>
    </xf>
    <xf numFmtId="0" fontId="8" fillId="2" borderId="0" xfId="9" applyFont="1" applyFill="1" applyAlignment="1">
      <alignment vertical="center"/>
    </xf>
    <xf numFmtId="0" fontId="9" fillId="8" borderId="0" xfId="0" applyFont="1" applyFill="1" applyAlignment="1">
      <alignment vertical="center" wrapText="1" shrinkToFit="1"/>
    </xf>
    <xf numFmtId="0" fontId="13" fillId="2" borderId="0" xfId="0" applyFont="1" applyFill="1" applyAlignment="1">
      <alignment horizontal="center" vertical="center"/>
    </xf>
    <xf numFmtId="0" fontId="8" fillId="8" borderId="0" xfId="0" applyFont="1" applyFill="1" applyProtection="1">
      <protection locked="0"/>
    </xf>
    <xf numFmtId="0" fontId="46" fillId="8" borderId="0" xfId="2" applyFont="1" applyFill="1" applyAlignment="1" applyProtection="1">
      <alignment vertical="center"/>
    </xf>
    <xf numFmtId="0" fontId="9" fillId="8" borderId="0" xfId="0" applyFont="1" applyFill="1" applyProtection="1">
      <protection locked="0"/>
    </xf>
    <xf numFmtId="0" fontId="10" fillId="5" borderId="57"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0" fillId="5" borderId="55" xfId="0" applyFont="1" applyFill="1" applyBorder="1" applyAlignment="1" applyProtection="1">
      <alignment horizontal="center" vertical="center" wrapText="1"/>
      <protection locked="0"/>
    </xf>
    <xf numFmtId="0" fontId="8" fillId="0" borderId="0" xfId="0" applyFont="1" applyProtection="1">
      <protection locked="0"/>
    </xf>
    <xf numFmtId="0" fontId="9" fillId="8" borderId="0" xfId="8" applyFont="1" applyFill="1" applyAlignment="1">
      <alignment vertical="center"/>
    </xf>
    <xf numFmtId="0" fontId="55" fillId="8" borderId="0" xfId="8" applyFont="1" applyFill="1" applyAlignment="1">
      <alignment horizontal="left" vertical="center"/>
    </xf>
    <xf numFmtId="0" fontId="20" fillId="8" borderId="0" xfId="8" applyFont="1" applyFill="1" applyAlignment="1">
      <alignment horizontal="left" vertical="center"/>
    </xf>
    <xf numFmtId="0" fontId="9" fillId="8" borderId="1" xfId="8" applyFont="1" applyFill="1" applyBorder="1" applyAlignment="1">
      <alignment vertical="center"/>
    </xf>
    <xf numFmtId="0" fontId="13" fillId="8" borderId="0" xfId="8" applyFont="1" applyFill="1" applyAlignment="1">
      <alignment vertical="center"/>
    </xf>
    <xf numFmtId="0" fontId="13" fillId="9" borderId="58" xfId="8" applyFont="1" applyFill="1" applyBorder="1" applyAlignment="1">
      <alignment horizontal="center" vertical="center"/>
    </xf>
    <xf numFmtId="0" fontId="51" fillId="0" borderId="0" xfId="13" applyFont="1" applyAlignment="1">
      <alignment horizontal="left"/>
    </xf>
    <xf numFmtId="0" fontId="10" fillId="5" borderId="74"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0" fontId="45" fillId="0" borderId="0" xfId="19" applyFont="1"/>
    <xf numFmtId="0" fontId="3" fillId="0" borderId="0" xfId="19"/>
    <xf numFmtId="0" fontId="56" fillId="0" borderId="0" xfId="19" applyFont="1"/>
    <xf numFmtId="0" fontId="54" fillId="0" borderId="0" xfId="19" applyFont="1"/>
    <xf numFmtId="0" fontId="45" fillId="0" borderId="1" xfId="19" applyFont="1" applyBorder="1"/>
    <xf numFmtId="0" fontId="56" fillId="0" borderId="6" xfId="19" applyFont="1" applyBorder="1" applyAlignment="1">
      <alignment horizontal="center" vertical="center"/>
    </xf>
    <xf numFmtId="0" fontId="56" fillId="0" borderId="3" xfId="19" applyFont="1" applyBorder="1" applyAlignment="1">
      <alignment horizontal="center" vertical="center"/>
    </xf>
    <xf numFmtId="0" fontId="56" fillId="0" borderId="46" xfId="19" applyFont="1" applyBorder="1" applyAlignment="1">
      <alignment horizontal="center" vertical="center"/>
    </xf>
    <xf numFmtId="0" fontId="45" fillId="0" borderId="7" xfId="19" applyFont="1" applyBorder="1" applyAlignment="1">
      <alignment horizontal="center" vertical="center"/>
    </xf>
    <xf numFmtId="0" fontId="45" fillId="0" borderId="8" xfId="19" applyFont="1" applyBorder="1" applyAlignment="1">
      <alignment horizontal="center" vertical="center"/>
    </xf>
    <xf numFmtId="0" fontId="45" fillId="0" borderId="12" xfId="19" applyFont="1" applyBorder="1" applyAlignment="1">
      <alignment horizontal="center" vertical="center"/>
    </xf>
    <xf numFmtId="0" fontId="45" fillId="10" borderId="64" xfId="19" applyFont="1" applyFill="1" applyBorder="1" applyAlignment="1">
      <alignment horizontal="center" vertical="center" wrapText="1"/>
    </xf>
    <xf numFmtId="0" fontId="56" fillId="0" borderId="52" xfId="19" applyFont="1" applyBorder="1" applyAlignment="1">
      <alignment horizontal="center" vertical="center"/>
    </xf>
    <xf numFmtId="0" fontId="45" fillId="0" borderId="9" xfId="19" applyFont="1" applyBorder="1" applyAlignment="1">
      <alignment horizontal="center" vertical="center"/>
    </xf>
    <xf numFmtId="0" fontId="45" fillId="0" borderId="2" xfId="19" applyFont="1" applyBorder="1" applyAlignment="1">
      <alignment horizontal="center" vertical="center"/>
    </xf>
    <xf numFmtId="0" fontId="45" fillId="0" borderId="13" xfId="19" applyFont="1" applyBorder="1" applyAlignment="1">
      <alignment horizontal="center" vertical="center"/>
    </xf>
    <xf numFmtId="0" fontId="45" fillId="0" borderId="63" xfId="19" applyFont="1" applyBorder="1" applyAlignment="1">
      <alignment horizontal="center" vertical="center" wrapText="1"/>
    </xf>
    <xf numFmtId="0" fontId="45" fillId="0" borderId="64" xfId="19" applyFont="1" applyBorder="1" applyAlignment="1">
      <alignment horizontal="center" vertical="center" wrapText="1"/>
    </xf>
    <xf numFmtId="0" fontId="56" fillId="0" borderId="53" xfId="19" applyFont="1" applyBorder="1" applyAlignment="1">
      <alignment horizontal="center" vertical="center"/>
    </xf>
    <xf numFmtId="0" fontId="45" fillId="0" borderId="0" xfId="19" applyFont="1" applyAlignment="1">
      <alignment horizontal="right" vertical="center"/>
    </xf>
    <xf numFmtId="0" fontId="56" fillId="0" borderId="0" xfId="19" applyFont="1" applyAlignment="1">
      <alignment vertical="center"/>
    </xf>
    <xf numFmtId="0" fontId="45" fillId="0" borderId="0" xfId="19" applyFont="1" applyAlignment="1">
      <alignment vertical="center"/>
    </xf>
    <xf numFmtId="0" fontId="56" fillId="0" borderId="0" xfId="19" applyFont="1" applyAlignment="1">
      <alignment horizontal="center" vertical="center"/>
    </xf>
    <xf numFmtId="0" fontId="45" fillId="0" borderId="66" xfId="19" applyFont="1" applyBorder="1" applyAlignment="1">
      <alignment horizontal="center" vertical="center"/>
    </xf>
    <xf numFmtId="0" fontId="45" fillId="0" borderId="55" xfId="19" applyFont="1" applyBorder="1" applyAlignment="1">
      <alignment horizontal="center" vertical="center"/>
    </xf>
    <xf numFmtId="0" fontId="45" fillId="0" borderId="67" xfId="19" applyFont="1" applyBorder="1" applyAlignment="1">
      <alignment horizontal="center" vertical="center"/>
    </xf>
    <xf numFmtId="0" fontId="45" fillId="0" borderId="0" xfId="19" applyFont="1" applyAlignment="1">
      <alignment horizontal="center" vertical="center"/>
    </xf>
    <xf numFmtId="0" fontId="56" fillId="0" borderId="54" xfId="19" applyFont="1" applyBorder="1" applyAlignment="1">
      <alignment horizontal="center" vertical="center"/>
    </xf>
    <xf numFmtId="0" fontId="45" fillId="0" borderId="32" xfId="19" applyFont="1" applyBorder="1" applyAlignment="1">
      <alignment horizontal="center" vertical="center"/>
    </xf>
    <xf numFmtId="0" fontId="45" fillId="0" borderId="19" xfId="19" applyFont="1" applyBorder="1" applyAlignment="1">
      <alignment horizontal="center" vertical="center"/>
    </xf>
    <xf numFmtId="0" fontId="45" fillId="0" borderId="45" xfId="19" applyFont="1" applyBorder="1" applyAlignment="1">
      <alignment horizontal="center" vertical="center"/>
    </xf>
    <xf numFmtId="0" fontId="45" fillId="0" borderId="68" xfId="19" applyFont="1" applyBorder="1" applyAlignment="1">
      <alignment horizontal="center" vertical="center"/>
    </xf>
    <xf numFmtId="0" fontId="45" fillId="0" borderId="64" xfId="19" applyFont="1" applyBorder="1" applyAlignment="1">
      <alignment horizontal="center" vertical="center"/>
    </xf>
    <xf numFmtId="0" fontId="45" fillId="0" borderId="0" xfId="19" applyFont="1" applyAlignment="1">
      <alignment horizontal="right"/>
    </xf>
    <xf numFmtId="0" fontId="56" fillId="0" borderId="4" xfId="19" applyFont="1" applyBorder="1" applyAlignment="1">
      <alignment horizontal="center" vertical="center"/>
    </xf>
    <xf numFmtId="0" fontId="56" fillId="0" borderId="69" xfId="19" applyFont="1" applyBorder="1" applyAlignment="1">
      <alignment horizontal="center" vertical="center"/>
    </xf>
    <xf numFmtId="0" fontId="56" fillId="0" borderId="46" xfId="19" applyFont="1" applyBorder="1" applyAlignment="1">
      <alignment horizontal="center"/>
    </xf>
    <xf numFmtId="0" fontId="45" fillId="0" borderId="70" xfId="19" applyFont="1" applyBorder="1" applyAlignment="1">
      <alignment horizontal="center"/>
    </xf>
    <xf numFmtId="0" fontId="45" fillId="0" borderId="8" xfId="19" applyFont="1" applyBorder="1" applyAlignment="1">
      <alignment horizontal="center"/>
    </xf>
    <xf numFmtId="0" fontId="45" fillId="0" borderId="12" xfId="19" applyFont="1" applyBorder="1" applyAlignment="1">
      <alignment horizontal="center"/>
    </xf>
    <xf numFmtId="0" fontId="45" fillId="11" borderId="38" xfId="19" applyFont="1" applyFill="1" applyBorder="1" applyAlignment="1">
      <alignment horizontal="center"/>
    </xf>
    <xf numFmtId="0" fontId="45" fillId="11" borderId="36" xfId="19" applyFont="1" applyFill="1" applyBorder="1" applyAlignment="1">
      <alignment horizontal="center"/>
    </xf>
    <xf numFmtId="0" fontId="45" fillId="11" borderId="37" xfId="19" applyFont="1" applyFill="1" applyBorder="1" applyAlignment="1">
      <alignment horizontal="center"/>
    </xf>
    <xf numFmtId="0" fontId="56" fillId="0" borderId="53" xfId="19" applyFont="1" applyBorder="1" applyAlignment="1">
      <alignment horizontal="center"/>
    </xf>
    <xf numFmtId="0" fontId="45" fillId="0" borderId="71" xfId="19" applyFont="1" applyBorder="1" applyAlignment="1">
      <alignment horizontal="center"/>
    </xf>
    <xf numFmtId="0" fontId="45" fillId="0" borderId="2" xfId="19" applyFont="1" applyBorder="1" applyAlignment="1">
      <alignment horizontal="center"/>
    </xf>
    <xf numFmtId="0" fontId="45" fillId="0" borderId="13" xfId="19" applyFont="1" applyBorder="1" applyAlignment="1">
      <alignment horizontal="center"/>
    </xf>
    <xf numFmtId="0" fontId="45" fillId="11" borderId="9" xfId="19" applyFont="1" applyFill="1" applyBorder="1" applyAlignment="1">
      <alignment horizontal="center"/>
    </xf>
    <xf numFmtId="0" fontId="45" fillId="11" borderId="2" xfId="19" applyFont="1" applyFill="1" applyBorder="1" applyAlignment="1">
      <alignment horizontal="center"/>
    </xf>
    <xf numFmtId="0" fontId="45" fillId="11" borderId="13" xfId="19" applyFont="1" applyFill="1" applyBorder="1" applyAlignment="1">
      <alignment horizontal="center"/>
    </xf>
    <xf numFmtId="0" fontId="45" fillId="11" borderId="66" xfId="19" applyFont="1" applyFill="1" applyBorder="1" applyAlignment="1">
      <alignment horizontal="center"/>
    </xf>
    <xf numFmtId="0" fontId="45" fillId="11" borderId="55" xfId="19" applyFont="1" applyFill="1" applyBorder="1" applyAlignment="1">
      <alignment horizontal="center"/>
    </xf>
    <xf numFmtId="0" fontId="45" fillId="11" borderId="0" xfId="19" applyFont="1" applyFill="1" applyAlignment="1">
      <alignment horizontal="center"/>
    </xf>
    <xf numFmtId="0" fontId="45" fillId="11" borderId="72" xfId="19" applyFont="1" applyFill="1" applyBorder="1" applyAlignment="1">
      <alignment horizontal="center"/>
    </xf>
    <xf numFmtId="0" fontId="45" fillId="11" borderId="67" xfId="19" applyFont="1" applyFill="1" applyBorder="1" applyAlignment="1">
      <alignment horizontal="center"/>
    </xf>
    <xf numFmtId="0" fontId="56" fillId="0" borderId="54" xfId="19" applyFont="1" applyBorder="1" applyAlignment="1">
      <alignment horizontal="center"/>
    </xf>
    <xf numFmtId="0" fontId="45" fillId="0" borderId="73" xfId="19" applyFont="1" applyBorder="1" applyAlignment="1">
      <alignment horizontal="center"/>
    </xf>
    <xf numFmtId="0" fontId="45" fillId="0" borderId="19" xfId="19" applyFont="1" applyBorder="1" applyAlignment="1">
      <alignment horizontal="center"/>
    </xf>
    <xf numFmtId="0" fontId="45" fillId="0" borderId="14" xfId="19" applyFont="1" applyBorder="1" applyAlignment="1">
      <alignment horizontal="center"/>
    </xf>
    <xf numFmtId="0" fontId="45" fillId="11" borderId="32" xfId="19" applyFont="1" applyFill="1" applyBorder="1" applyAlignment="1">
      <alignment horizontal="center"/>
    </xf>
    <xf numFmtId="0" fontId="45" fillId="11" borderId="45" xfId="19" applyFont="1" applyFill="1" applyBorder="1" applyAlignment="1">
      <alignment horizontal="center"/>
    </xf>
    <xf numFmtId="0" fontId="45" fillId="11" borderId="68" xfId="19" applyFont="1" applyFill="1" applyBorder="1" applyAlignment="1">
      <alignment horizontal="center"/>
    </xf>
    <xf numFmtId="0" fontId="45" fillId="11" borderId="64" xfId="19" applyFont="1" applyFill="1" applyBorder="1" applyAlignment="1">
      <alignment horizontal="center"/>
    </xf>
    <xf numFmtId="0" fontId="56" fillId="0" borderId="4" xfId="19" applyFont="1" applyBorder="1" applyAlignment="1">
      <alignment horizontal="center"/>
    </xf>
    <xf numFmtId="0" fontId="56" fillId="0" borderId="6" xfId="19" applyFont="1" applyBorder="1" applyAlignment="1">
      <alignment horizontal="center"/>
    </xf>
    <xf numFmtId="0" fontId="56" fillId="0" borderId="3" xfId="19" applyFont="1" applyBorder="1" applyAlignment="1">
      <alignment horizontal="center"/>
    </xf>
    <xf numFmtId="0" fontId="45" fillId="0" borderId="7" xfId="19" applyFont="1" applyBorder="1" applyAlignment="1">
      <alignment horizontal="center"/>
    </xf>
    <xf numFmtId="0" fontId="45" fillId="0" borderId="9" xfId="19" applyFont="1" applyBorder="1" applyAlignment="1">
      <alignment horizontal="center"/>
    </xf>
    <xf numFmtId="0" fontId="45" fillId="0" borderId="32" xfId="19" applyFont="1" applyBorder="1" applyAlignment="1">
      <alignment horizontal="center"/>
    </xf>
    <xf numFmtId="0" fontId="56" fillId="0" borderId="5" xfId="19" applyFont="1" applyBorder="1" applyAlignment="1">
      <alignment horizontal="center"/>
    </xf>
    <xf numFmtId="0" fontId="59" fillId="0" borderId="0" xfId="19" applyFont="1" applyAlignment="1">
      <alignment vertical="center"/>
    </xf>
    <xf numFmtId="0" fontId="12" fillId="0" borderId="2" xfId="0" applyFont="1" applyBorder="1" applyAlignment="1">
      <alignment vertical="center"/>
    </xf>
    <xf numFmtId="0" fontId="45" fillId="10" borderId="64" xfId="18" applyFont="1" applyFill="1" applyBorder="1" applyAlignment="1">
      <alignment horizontal="center" vertical="center" wrapText="1"/>
    </xf>
    <xf numFmtId="0" fontId="45" fillId="0" borderId="62" xfId="18" applyFont="1" applyBorder="1" applyAlignment="1">
      <alignment vertical="center" wrapText="1"/>
    </xf>
    <xf numFmtId="0" fontId="45" fillId="0" borderId="64" xfId="18" applyFont="1" applyBorder="1" applyAlignment="1">
      <alignment horizontal="center" vertical="center" wrapText="1"/>
    </xf>
    <xf numFmtId="0" fontId="45" fillId="0" borderId="67" xfId="18" applyFont="1" applyBorder="1" applyAlignment="1">
      <alignment horizontal="center" vertical="center" wrapText="1"/>
    </xf>
    <xf numFmtId="0" fontId="8" fillId="2" borderId="58" xfId="0" applyFont="1" applyFill="1" applyBorder="1" applyAlignment="1">
      <alignment horizontal="center" vertical="center"/>
    </xf>
    <xf numFmtId="0" fontId="9" fillId="2" borderId="58" xfId="0" applyFont="1" applyFill="1" applyBorder="1" applyAlignment="1">
      <alignment vertical="center"/>
    </xf>
    <xf numFmtId="0" fontId="45" fillId="0" borderId="0" xfId="18" applyFont="1" applyAlignment="1">
      <alignment horizontal="center" vertical="center" wrapText="1"/>
    </xf>
    <xf numFmtId="0" fontId="45" fillId="0" borderId="0" xfId="18" applyFont="1" applyAlignment="1">
      <alignment horizontal="right" vertical="center"/>
    </xf>
    <xf numFmtId="0" fontId="45" fillId="0" borderId="0" xfId="18" applyFont="1"/>
    <xf numFmtId="0" fontId="56" fillId="0" borderId="0" xfId="18" applyFont="1" applyAlignment="1">
      <alignment horizontal="right" vertical="center"/>
    </xf>
    <xf numFmtId="0" fontId="2" fillId="0" borderId="0" xfId="20"/>
    <xf numFmtId="0" fontId="2" fillId="0" borderId="1" xfId="20" applyBorder="1"/>
    <xf numFmtId="0" fontId="61" fillId="0" borderId="0" xfId="20" applyFont="1" applyAlignment="1">
      <alignment vertical="center"/>
    </xf>
    <xf numFmtId="0" fontId="2" fillId="0" borderId="36" xfId="20" applyBorder="1" applyAlignment="1">
      <alignment horizontal="center"/>
    </xf>
    <xf numFmtId="0" fontId="2" fillId="0" borderId="2" xfId="20" applyBorder="1" applyAlignment="1">
      <alignment horizontal="center"/>
    </xf>
    <xf numFmtId="0" fontId="62" fillId="0" borderId="0" xfId="20" applyFont="1"/>
    <xf numFmtId="1" fontId="62" fillId="0" borderId="2" xfId="20" applyNumberFormat="1" applyFont="1" applyBorder="1" applyAlignment="1">
      <alignment horizontal="center" vertical="center"/>
    </xf>
    <xf numFmtId="0" fontId="2" fillId="0" borderId="51" xfId="20" applyBorder="1"/>
    <xf numFmtId="0" fontId="2" fillId="0" borderId="75" xfId="20" applyBorder="1"/>
    <xf numFmtId="0" fontId="2" fillId="0" borderId="60" xfId="20" applyBorder="1"/>
    <xf numFmtId="0" fontId="61" fillId="0" borderId="23" xfId="20" applyFont="1" applyBorder="1" applyAlignment="1">
      <alignment vertical="center"/>
    </xf>
    <xf numFmtId="0" fontId="2" fillId="0" borderId="72" xfId="20" applyBorder="1"/>
    <xf numFmtId="0" fontId="2" fillId="0" borderId="76" xfId="20" applyBorder="1"/>
    <xf numFmtId="0" fontId="63" fillId="0" borderId="39" xfId="20" applyFont="1" applyBorder="1" applyAlignment="1">
      <alignment vertical="center"/>
    </xf>
    <xf numFmtId="0" fontId="2" fillId="0" borderId="67" xfId="20" applyBorder="1"/>
    <xf numFmtId="0" fontId="61" fillId="0" borderId="39" xfId="20" applyFont="1" applyBorder="1" applyAlignment="1">
      <alignment vertical="center"/>
    </xf>
    <xf numFmtId="0" fontId="61" fillId="0" borderId="27" xfId="20" applyFont="1" applyBorder="1" applyAlignment="1">
      <alignment vertical="center"/>
    </xf>
    <xf numFmtId="0" fontId="2" fillId="0" borderId="68" xfId="20" applyBorder="1"/>
    <xf numFmtId="0" fontId="2" fillId="0" borderId="64" xfId="20" applyBorder="1"/>
    <xf numFmtId="0" fontId="12" fillId="2" borderId="0" xfId="15" applyFont="1" applyFill="1" applyProtection="1">
      <protection locked="0"/>
    </xf>
    <xf numFmtId="0" fontId="46" fillId="2" borderId="0" xfId="2" applyFont="1" applyFill="1" applyBorder="1" applyAlignment="1" applyProtection="1">
      <alignment horizontal="right" vertical="center"/>
      <protection locked="0"/>
    </xf>
    <xf numFmtId="0" fontId="45" fillId="10" borderId="61" xfId="18" applyFont="1" applyFill="1" applyBorder="1" applyAlignment="1">
      <alignment horizontal="center" vertical="center" wrapText="1"/>
    </xf>
    <xf numFmtId="0" fontId="45" fillId="0" borderId="65" xfId="18" applyFont="1" applyBorder="1" applyAlignment="1">
      <alignment horizontal="center" vertical="center" wrapText="1"/>
    </xf>
    <xf numFmtId="0" fontId="45" fillId="0" borderId="62" xfId="18" applyFont="1" applyBorder="1" applyAlignment="1">
      <alignment horizontal="center" vertical="center" wrapText="1"/>
    </xf>
    <xf numFmtId="0" fontId="45" fillId="0" borderId="27" xfId="19" applyFont="1" applyBorder="1" applyAlignment="1">
      <alignment horizontal="center" vertical="center" wrapText="1"/>
    </xf>
    <xf numFmtId="0" fontId="7" fillId="2" borderId="0" xfId="0" applyFont="1" applyFill="1" applyAlignment="1" applyProtection="1">
      <alignment horizontal="right"/>
      <protection locked="0"/>
    </xf>
    <xf numFmtId="0" fontId="9" fillId="2" borderId="64" xfId="0" applyFont="1" applyFill="1" applyBorder="1" applyAlignment="1">
      <alignment vertical="center"/>
    </xf>
    <xf numFmtId="0" fontId="45" fillId="10" borderId="68" xfId="18" applyFont="1" applyFill="1" applyBorder="1" applyAlignment="1">
      <alignment horizontal="center" vertical="center" wrapText="1"/>
    </xf>
    <xf numFmtId="0" fontId="45" fillId="0" borderId="68" xfId="18" applyFont="1" applyBorder="1" applyAlignment="1">
      <alignment horizontal="center" vertical="center" wrapText="1"/>
    </xf>
    <xf numFmtId="49" fontId="8" fillId="0" borderId="0" xfId="21" applyNumberFormat="1" applyFont="1"/>
    <xf numFmtId="0" fontId="1" fillId="0" borderId="0" xfId="21"/>
    <xf numFmtId="0" fontId="8" fillId="12" borderId="0" xfId="21" applyFont="1" applyFill="1" applyAlignment="1">
      <alignment vertical="center"/>
    </xf>
    <xf numFmtId="0" fontId="8" fillId="0" borderId="0" xfId="21" applyFont="1"/>
    <xf numFmtId="49" fontId="8" fillId="0" borderId="2" xfId="0" applyNumberFormat="1" applyFont="1" applyBorder="1" applyAlignment="1" applyProtection="1">
      <alignment horizontal="left"/>
      <protection locked="0"/>
    </xf>
    <xf numFmtId="49" fontId="66" fillId="0" borderId="2" xfId="0" applyNumberFormat="1" applyFont="1" applyBorder="1" applyAlignment="1" applyProtection="1">
      <alignment horizontal="left"/>
      <protection locked="0"/>
    </xf>
    <xf numFmtId="49" fontId="67" fillId="0" borderId="0" xfId="0" applyNumberFormat="1" applyFont="1" applyAlignment="1" applyProtection="1">
      <alignment horizontal="left"/>
      <protection locked="0"/>
    </xf>
    <xf numFmtId="49" fontId="68" fillId="0" borderId="0" xfId="0" applyNumberFormat="1" applyFont="1" applyAlignment="1" applyProtection="1">
      <alignment horizontal="left"/>
      <protection locked="0"/>
    </xf>
    <xf numFmtId="0" fontId="8" fillId="2" borderId="11" xfId="8" applyFill="1" applyBorder="1" applyAlignment="1">
      <alignment vertical="center" wrapText="1"/>
    </xf>
    <xf numFmtId="0" fontId="8" fillId="2" borderId="2" xfId="8" applyFill="1" applyBorder="1" applyAlignment="1">
      <alignment vertical="center" wrapText="1"/>
    </xf>
    <xf numFmtId="0" fontId="8" fillId="0" borderId="0" xfId="9" applyFont="1"/>
    <xf numFmtId="0" fontId="50" fillId="2" borderId="0" xfId="0" applyFont="1" applyFill="1" applyAlignment="1">
      <alignment horizontal="center"/>
    </xf>
    <xf numFmtId="0" fontId="24" fillId="0" borderId="0" xfId="0" applyFont="1" applyAlignment="1">
      <alignment horizontal="center" vertical="center" wrapText="1"/>
    </xf>
    <xf numFmtId="0" fontId="9" fillId="2" borderId="0" xfId="0" applyFont="1" applyFill="1" applyAlignment="1" applyProtection="1">
      <alignment horizontal="center"/>
      <protection locked="0"/>
    </xf>
    <xf numFmtId="0" fontId="8" fillId="2" borderId="0" xfId="8" applyFill="1" applyAlignment="1">
      <alignment vertical="center" wrapText="1"/>
    </xf>
    <xf numFmtId="0" fontId="8" fillId="2" borderId="15" xfId="0" applyFont="1" applyFill="1" applyBorder="1" applyAlignment="1">
      <alignment horizontal="left" vertical="center"/>
    </xf>
    <xf numFmtId="49" fontId="13" fillId="2" borderId="16" xfId="0" applyNumberFormat="1" applyFont="1" applyFill="1" applyBorder="1" applyAlignment="1" applyProtection="1">
      <alignment horizontal="left" vertical="top"/>
      <protection locked="0"/>
    </xf>
    <xf numFmtId="49" fontId="13" fillId="2" borderId="17" xfId="0" applyNumberFormat="1" applyFont="1" applyFill="1" applyBorder="1" applyAlignment="1" applyProtection="1">
      <alignment horizontal="left" vertical="top"/>
      <protection locked="0"/>
    </xf>
    <xf numFmtId="49" fontId="13" fillId="2" borderId="56" xfId="0" applyNumberFormat="1" applyFont="1" applyFill="1" applyBorder="1" applyAlignment="1" applyProtection="1">
      <alignment horizontal="left" vertical="top"/>
      <protection locked="0"/>
    </xf>
    <xf numFmtId="49" fontId="13" fillId="2" borderId="18" xfId="0" applyNumberFormat="1" applyFont="1" applyFill="1" applyBorder="1" applyAlignment="1" applyProtection="1">
      <alignment horizontal="left" vertical="top"/>
      <protection locked="0"/>
    </xf>
    <xf numFmtId="49" fontId="21" fillId="2" borderId="2" xfId="0" applyNumberFormat="1" applyFont="1" applyFill="1" applyBorder="1" applyAlignment="1" applyProtection="1">
      <alignment horizontal="center" vertical="center"/>
      <protection locked="0"/>
    </xf>
    <xf numFmtId="49" fontId="21" fillId="2" borderId="15" xfId="0" applyNumberFormat="1" applyFont="1" applyFill="1" applyBorder="1" applyAlignment="1" applyProtection="1">
      <alignment horizontal="center" vertical="center"/>
      <protection locked="0"/>
    </xf>
    <xf numFmtId="49" fontId="21" fillId="2" borderId="13" xfId="0" applyNumberFormat="1" applyFont="1" applyFill="1" applyBorder="1" applyAlignment="1" applyProtection="1">
      <alignment horizontal="center" vertical="center"/>
      <protection locked="0"/>
    </xf>
    <xf numFmtId="49" fontId="21" fillId="2" borderId="19" xfId="0" applyNumberFormat="1" applyFont="1" applyFill="1" applyBorder="1" applyAlignment="1" applyProtection="1">
      <alignment horizontal="center" vertical="center"/>
      <protection locked="0"/>
    </xf>
    <xf numFmtId="49" fontId="21" fillId="2" borderId="45" xfId="0" applyNumberFormat="1" applyFont="1" applyFill="1" applyBorder="1" applyAlignment="1" applyProtection="1">
      <alignment horizontal="center" vertical="center"/>
      <protection locked="0"/>
    </xf>
    <xf numFmtId="49" fontId="21" fillId="2" borderId="14"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left" vertical="center"/>
      <protection locked="0"/>
    </xf>
    <xf numFmtId="0" fontId="13" fillId="2" borderId="21" xfId="0" applyFont="1" applyFill="1" applyBorder="1" applyAlignment="1" applyProtection="1">
      <alignment horizontal="left" vertical="center"/>
      <protection locked="0"/>
    </xf>
    <xf numFmtId="0" fontId="13" fillId="2" borderId="22" xfId="0" applyFont="1" applyFill="1" applyBorder="1" applyAlignment="1" applyProtection="1">
      <alignment horizontal="left" vertical="center"/>
      <protection locked="0"/>
    </xf>
    <xf numFmtId="0" fontId="7" fillId="2" borderId="0" xfId="0" applyFont="1" applyFill="1" applyAlignment="1" applyProtection="1">
      <alignment horizontal="center" vertical="center"/>
      <protection locked="0"/>
    </xf>
    <xf numFmtId="0" fontId="8" fillId="2" borderId="23" xfId="0" applyFont="1" applyFill="1" applyBorder="1" applyAlignment="1" applyProtection="1">
      <alignment horizontal="left" vertical="top"/>
      <protection locked="0"/>
    </xf>
    <xf numFmtId="0" fontId="8" fillId="2" borderId="24" xfId="0" applyFont="1" applyFill="1" applyBorder="1" applyAlignment="1" applyProtection="1">
      <alignment horizontal="left" vertical="top"/>
      <protection locked="0"/>
    </xf>
    <xf numFmtId="0" fontId="8" fillId="2" borderId="25" xfId="0" applyFont="1" applyFill="1" applyBorder="1" applyAlignment="1" applyProtection="1">
      <alignment horizontal="left" vertical="top"/>
      <protection locked="0"/>
    </xf>
    <xf numFmtId="0" fontId="8" fillId="2" borderId="26" xfId="0" applyFont="1" applyFill="1" applyBorder="1" applyAlignment="1" applyProtection="1">
      <alignment horizontal="left" vertical="top"/>
      <protection locked="0"/>
    </xf>
    <xf numFmtId="0" fontId="8" fillId="2" borderId="27" xfId="0" applyFont="1" applyFill="1" applyBorder="1" applyAlignment="1" applyProtection="1">
      <alignment horizontal="left" vertical="top"/>
      <protection locked="0"/>
    </xf>
    <xf numFmtId="0" fontId="8" fillId="2" borderId="28" xfId="0" applyFont="1" applyFill="1" applyBorder="1" applyAlignment="1" applyProtection="1">
      <alignment horizontal="left" vertical="top"/>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left" vertical="top"/>
      <protection locked="0"/>
    </xf>
    <xf numFmtId="49" fontId="8" fillId="2" borderId="2" xfId="0" applyNumberFormat="1" applyFont="1" applyFill="1" applyBorder="1" applyAlignment="1" applyProtection="1">
      <alignment horizontal="left" vertical="top"/>
      <protection locked="0"/>
    </xf>
    <xf numFmtId="49" fontId="8" fillId="2" borderId="38" xfId="0" applyNumberFormat="1" applyFont="1" applyFill="1" applyBorder="1" applyAlignment="1" applyProtection="1">
      <alignment horizontal="left" vertical="top" wrapText="1"/>
      <protection locked="0"/>
    </xf>
    <xf numFmtId="49" fontId="8" fillId="2" borderId="36" xfId="0" applyNumberFormat="1" applyFont="1" applyFill="1" applyBorder="1" applyAlignment="1" applyProtection="1">
      <alignment horizontal="left" vertical="top" wrapText="1"/>
      <protection locked="0"/>
    </xf>
    <xf numFmtId="0" fontId="8" fillId="2" borderId="39" xfId="0" applyFont="1" applyFill="1" applyBorder="1" applyAlignment="1" applyProtection="1">
      <alignment horizontal="left" vertical="top"/>
      <protection locked="0"/>
    </xf>
    <xf numFmtId="0" fontId="8" fillId="2" borderId="40" xfId="0" applyFont="1" applyFill="1" applyBorder="1" applyAlignment="1" applyProtection="1">
      <alignment horizontal="left" vertical="top"/>
      <protection locked="0"/>
    </xf>
    <xf numFmtId="0" fontId="8" fillId="2" borderId="41" xfId="0" applyFont="1" applyFill="1" applyBorder="1" applyAlignment="1" applyProtection="1">
      <alignment horizontal="left" vertical="center"/>
      <protection locked="0"/>
    </xf>
    <xf numFmtId="0" fontId="8" fillId="2" borderId="42"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0" fontId="9" fillId="0" borderId="0" xfId="0" applyFont="1" applyAlignment="1">
      <alignment horizontal="left" vertical="center" wrapText="1"/>
    </xf>
    <xf numFmtId="0" fontId="8" fillId="2" borderId="36"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49" fontId="8" fillId="2" borderId="9" xfId="0" applyNumberFormat="1" applyFont="1" applyFill="1" applyBorder="1" applyAlignment="1" applyProtection="1">
      <alignment horizontal="left" vertical="top" wrapText="1"/>
      <protection locked="0"/>
    </xf>
    <xf numFmtId="49" fontId="8" fillId="2" borderId="2" xfId="0" applyNumberFormat="1" applyFont="1" applyFill="1" applyBorder="1" applyAlignment="1" applyProtection="1">
      <alignment horizontal="left" vertical="top" wrapText="1"/>
      <protection locked="0"/>
    </xf>
    <xf numFmtId="49" fontId="8" fillId="2" borderId="32" xfId="0" applyNumberFormat="1" applyFont="1" applyFill="1" applyBorder="1" applyAlignment="1" applyProtection="1">
      <alignment horizontal="left" vertical="top" wrapText="1"/>
      <protection locked="0"/>
    </xf>
    <xf numFmtId="49" fontId="8" fillId="2" borderId="19" xfId="0" applyNumberFormat="1" applyFont="1" applyFill="1" applyBorder="1" applyAlignment="1" applyProtection="1">
      <alignment horizontal="left" vertical="top" wrapText="1"/>
      <protection locked="0"/>
    </xf>
    <xf numFmtId="0" fontId="8" fillId="2" borderId="19"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9" fillId="2" borderId="0" xfId="0" applyFont="1" applyFill="1" applyAlignment="1" applyProtection="1">
      <alignment horizontal="left" vertical="center" wrapText="1"/>
      <protection locked="0"/>
    </xf>
    <xf numFmtId="0" fontId="45" fillId="10" borderId="51" xfId="18" applyFont="1" applyFill="1" applyBorder="1" applyAlignment="1">
      <alignment horizontal="center" vertical="center" wrapText="1"/>
    </xf>
    <xf numFmtId="0" fontId="45" fillId="10" borderId="60" xfId="18" applyFont="1" applyFill="1" applyBorder="1" applyAlignment="1">
      <alignment horizontal="center" vertical="center" wrapText="1"/>
    </xf>
    <xf numFmtId="0" fontId="45" fillId="10" borderId="27" xfId="18" applyFont="1" applyFill="1" applyBorder="1" applyAlignment="1">
      <alignment horizontal="center" vertical="center" wrapText="1"/>
    </xf>
    <xf numFmtId="0" fontId="45" fillId="10" borderId="64" xfId="18" applyFont="1" applyFill="1" applyBorder="1" applyAlignment="1">
      <alignment horizontal="center" vertical="center" wrapText="1"/>
    </xf>
    <xf numFmtId="0" fontId="45" fillId="10" borderId="59" xfId="19" applyFont="1" applyFill="1" applyBorder="1" applyAlignment="1">
      <alignment horizontal="center" vertical="center" wrapText="1"/>
    </xf>
    <xf numFmtId="0" fontId="45" fillId="10" borderId="63" xfId="19" applyFont="1" applyFill="1" applyBorder="1" applyAlignment="1">
      <alignment horizontal="center" vertical="center" wrapText="1"/>
    </xf>
    <xf numFmtId="0" fontId="45" fillId="10" borderId="51" xfId="19" applyFont="1" applyFill="1" applyBorder="1" applyAlignment="1">
      <alignment horizontal="center" vertical="center" wrapText="1"/>
    </xf>
    <xf numFmtId="0" fontId="45" fillId="10" borderId="60" xfId="19" applyFont="1" applyFill="1" applyBorder="1" applyAlignment="1">
      <alignment horizontal="center" vertical="center" wrapText="1"/>
    </xf>
    <xf numFmtId="0" fontId="45" fillId="10" borderId="27" xfId="19" applyFont="1" applyFill="1" applyBorder="1" applyAlignment="1">
      <alignment horizontal="center" vertical="center" wrapText="1"/>
    </xf>
    <xf numFmtId="0" fontId="45" fillId="10" borderId="64" xfId="19" applyFont="1" applyFill="1" applyBorder="1" applyAlignment="1">
      <alignment horizontal="center" vertical="center" wrapText="1"/>
    </xf>
    <xf numFmtId="0" fontId="45" fillId="0" borderId="61" xfId="18" applyFont="1" applyBorder="1" applyAlignment="1">
      <alignment horizontal="center" vertical="center" wrapText="1"/>
    </xf>
    <xf numFmtId="0" fontId="45" fillId="0" borderId="62" xfId="18" applyFont="1" applyBorder="1" applyAlignment="1">
      <alignment horizontal="center" vertical="center" wrapText="1"/>
    </xf>
    <xf numFmtId="0" fontId="45" fillId="10" borderId="65" xfId="18" applyFont="1" applyFill="1" applyBorder="1" applyAlignment="1">
      <alignment horizontal="center" vertical="center" wrapText="1"/>
    </xf>
    <xf numFmtId="0" fontId="45" fillId="10" borderId="61" xfId="18" applyFont="1" applyFill="1" applyBorder="1" applyAlignment="1">
      <alignment horizontal="center" vertical="center" wrapText="1"/>
    </xf>
    <xf numFmtId="0" fontId="45" fillId="10" borderId="62" xfId="18" applyFont="1" applyFill="1" applyBorder="1" applyAlignment="1">
      <alignment horizontal="center" vertical="center" wrapText="1"/>
    </xf>
    <xf numFmtId="0" fontId="45" fillId="0" borderId="65" xfId="18" applyFont="1" applyBorder="1" applyAlignment="1">
      <alignment horizontal="center" vertical="center" wrapText="1"/>
    </xf>
    <xf numFmtId="0" fontId="45" fillId="0" borderId="27" xfId="19" applyFont="1" applyBorder="1" applyAlignment="1">
      <alignment horizontal="center" vertical="center" wrapText="1"/>
    </xf>
    <xf numFmtId="0" fontId="45" fillId="0" borderId="64" xfId="19" applyFont="1" applyBorder="1" applyAlignment="1">
      <alignment horizontal="center" vertical="center" wrapText="1"/>
    </xf>
    <xf numFmtId="0" fontId="45" fillId="0" borderId="0" xfId="18" applyFont="1" applyAlignment="1">
      <alignment horizontal="center" vertical="center" wrapText="1"/>
    </xf>
    <xf numFmtId="0" fontId="45" fillId="0" borderId="51" xfId="19" applyFont="1" applyBorder="1" applyAlignment="1">
      <alignment horizontal="center" vertical="center" wrapText="1"/>
    </xf>
    <xf numFmtId="0" fontId="45" fillId="0" borderId="60" xfId="19" applyFont="1" applyBorder="1" applyAlignment="1">
      <alignment horizontal="center" vertical="center" wrapText="1"/>
    </xf>
    <xf numFmtId="0" fontId="45" fillId="0" borderId="65" xfId="19" applyFont="1" applyBorder="1" applyAlignment="1">
      <alignment horizontal="center" vertical="center" wrapText="1"/>
    </xf>
    <xf numFmtId="0" fontId="45" fillId="0" borderId="62" xfId="19" applyFont="1" applyBorder="1" applyAlignment="1">
      <alignment horizontal="center" vertical="center" wrapText="1"/>
    </xf>
    <xf numFmtId="0" fontId="24" fillId="0" borderId="51"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27" xfId="0" applyFont="1" applyBorder="1" applyAlignment="1">
      <alignment horizontal="center" vertical="center" wrapText="1"/>
    </xf>
    <xf numFmtId="0" fontId="8" fillId="2" borderId="0" xfId="0" applyFont="1" applyFill="1" applyAlignment="1" applyProtection="1">
      <alignment horizontal="left" vertical="center" wrapText="1"/>
      <protection locked="0"/>
    </xf>
    <xf numFmtId="0" fontId="53" fillId="0" borderId="46" xfId="0" applyFont="1" applyBorder="1" applyAlignment="1">
      <alignment horizontal="center" vertical="center" wrapText="1"/>
    </xf>
    <xf numFmtId="0" fontId="53" fillId="0" borderId="47"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50" xfId="0" applyFont="1" applyBorder="1" applyAlignment="1">
      <alignment horizontal="center" vertical="center" wrapText="1"/>
    </xf>
    <xf numFmtId="0" fontId="8" fillId="2" borderId="0" xfId="0" applyFont="1" applyFill="1" applyAlignment="1" applyProtection="1">
      <alignment horizontal="left" wrapText="1"/>
      <protection locked="0"/>
    </xf>
    <xf numFmtId="0" fontId="8" fillId="2" borderId="15"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12" fillId="2" borderId="77" xfId="0" applyFont="1" applyFill="1" applyBorder="1" applyAlignment="1">
      <alignment horizontal="center"/>
    </xf>
    <xf numFmtId="0" fontId="12" fillId="2" borderId="0" xfId="0" applyFont="1" applyFill="1" applyAlignment="1">
      <alignment horizontal="center"/>
    </xf>
    <xf numFmtId="0" fontId="45" fillId="0" borderId="61" xfId="19" applyFont="1" applyBorder="1" applyAlignment="1">
      <alignment horizontal="center" vertical="center" wrapText="1"/>
    </xf>
    <xf numFmtId="0" fontId="45" fillId="10" borderId="65" xfId="19" applyFont="1" applyFill="1" applyBorder="1" applyAlignment="1">
      <alignment horizontal="center" vertical="center" wrapText="1"/>
    </xf>
    <xf numFmtId="0" fontId="45" fillId="10" borderId="61" xfId="19" applyFont="1" applyFill="1" applyBorder="1" applyAlignment="1">
      <alignment horizontal="center" vertical="center" wrapText="1"/>
    </xf>
    <xf numFmtId="0" fontId="45" fillId="10" borderId="62" xfId="19" applyFont="1" applyFill="1" applyBorder="1" applyAlignment="1">
      <alignment horizontal="center" vertical="center" wrapText="1"/>
    </xf>
    <xf numFmtId="0" fontId="8" fillId="0" borderId="0" xfId="0" applyFont="1" applyBorder="1"/>
    <xf numFmtId="0" fontId="9" fillId="2" borderId="0" xfId="8" applyFont="1" applyFill="1" applyBorder="1" applyAlignment="1">
      <alignment vertical="center"/>
    </xf>
  </cellXfs>
  <cellStyles count="22">
    <cellStyle name="čárky [0]_classic" xfId="1" xr:uid="{00000000-0005-0000-0000-000000000000}"/>
    <cellStyle name="Hypertextový odkaz" xfId="2" builtinId="8"/>
    <cellStyle name="můj" xfId="3" xr:uid="{00000000-0005-0000-0000-000002000000}"/>
    <cellStyle name="normálne_Hárok1" xfId="4" xr:uid="{00000000-0005-0000-0000-000003000000}"/>
    <cellStyle name="Normální" xfId="0" builtinId="0"/>
    <cellStyle name="normální 10" xfId="17" xr:uid="{00000000-0005-0000-0000-000005000000}"/>
    <cellStyle name="Normální 11" xfId="5" xr:uid="{00000000-0005-0000-0000-000006000000}"/>
    <cellStyle name="Normální 12" xfId="6" xr:uid="{00000000-0005-0000-0000-000007000000}"/>
    <cellStyle name="Normální 14" xfId="7" xr:uid="{00000000-0005-0000-0000-000008000000}"/>
    <cellStyle name="Normální 2" xfId="8" xr:uid="{00000000-0005-0000-0000-000009000000}"/>
    <cellStyle name="Normální 2 2" xfId="18" xr:uid="{00000000-0005-0000-0000-00000A000000}"/>
    <cellStyle name="Normální 2 3" xfId="19" xr:uid="{00000000-0005-0000-0000-00000B000000}"/>
    <cellStyle name="Normální 3" xfId="9" xr:uid="{00000000-0005-0000-0000-00000C000000}"/>
    <cellStyle name="Normální 4" xfId="10" xr:uid="{00000000-0005-0000-0000-00000D000000}"/>
    <cellStyle name="Normální 4 2" xfId="11" xr:uid="{00000000-0005-0000-0000-00000E000000}"/>
    <cellStyle name="Normální 5" xfId="12" xr:uid="{00000000-0005-0000-0000-00000F000000}"/>
    <cellStyle name="Normální 6" xfId="13" xr:uid="{00000000-0005-0000-0000-000010000000}"/>
    <cellStyle name="Normální 7" xfId="20" xr:uid="{00000000-0005-0000-0000-000011000000}"/>
    <cellStyle name="Normální 8" xfId="21" xr:uid="{00000000-0005-0000-0000-000012000000}"/>
    <cellStyle name="normální_List1" xfId="14" xr:uid="{00000000-0005-0000-0000-000013000000}"/>
    <cellStyle name="normální_List3_1" xfId="15" xr:uid="{00000000-0005-0000-0000-000014000000}"/>
    <cellStyle name="Procenta 2" xfId="16" xr:uid="{00000000-0005-0000-0000-000015000000}"/>
  </cellStyles>
  <dxfs count="2">
    <dxf>
      <font>
        <color rgb="FF9C0006"/>
      </font>
      <fill>
        <patternFill>
          <bgColor rgb="FFFFC7CE"/>
        </patternFill>
      </fill>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428625</xdr:colOff>
      <xdr:row>42</xdr:row>
      <xdr:rowOff>142877</xdr:rowOff>
    </xdr:from>
    <xdr:to>
      <xdr:col>21</xdr:col>
      <xdr:colOff>107156</xdr:colOff>
      <xdr:row>51</xdr:row>
      <xdr:rowOff>160696</xdr:rowOff>
    </xdr:to>
    <xdr:pic>
      <xdr:nvPicPr>
        <xdr:cNvPr id="4" name="Obrázek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1469" y="9727408"/>
          <a:ext cx="7239000" cy="1506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12</xdr:col>
      <xdr:colOff>426720</xdr:colOff>
      <xdr:row>44</xdr:row>
      <xdr:rowOff>7620</xdr:rowOff>
    </xdr:to>
    <xdr:pic>
      <xdr:nvPicPr>
        <xdr:cNvPr id="3124" name="Obrázek 1">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952500"/>
          <a:ext cx="6454140" cy="580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9</xdr:col>
      <xdr:colOff>512445</xdr:colOff>
      <xdr:row>87</xdr:row>
      <xdr:rowOff>76200</xdr:rowOff>
    </xdr:to>
    <xdr:pic>
      <xdr:nvPicPr>
        <xdr:cNvPr id="3125" name="Obrázek 2">
          <a:extLst>
            <a:ext uri="{FF2B5EF4-FFF2-40B4-BE49-F238E27FC236}">
              <a16:creationId xmlns:a16="http://schemas.microsoft.com/office/drawing/2014/main" id="{00000000-0008-0000-0300-000035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0927080"/>
          <a:ext cx="451866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4</xdr:col>
      <xdr:colOff>721994</xdr:colOff>
      <xdr:row>85</xdr:row>
      <xdr:rowOff>55244</xdr:rowOff>
    </xdr:to>
    <xdr:pic>
      <xdr:nvPicPr>
        <xdr:cNvPr id="3126" name="Obrázek 2" descr="isotra_1676_logo.jpg">
          <a:extLst>
            <a:ext uri="{FF2B5EF4-FFF2-40B4-BE49-F238E27FC236}">
              <a16:creationId xmlns:a16="http://schemas.microsoft.com/office/drawing/2014/main" id="{00000000-0008-0000-0300-0000360C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2111989"/>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19</xdr:col>
      <xdr:colOff>169068</xdr:colOff>
      <xdr:row>49</xdr:row>
      <xdr:rowOff>40482</xdr:rowOff>
    </xdr:to>
    <xdr:pic>
      <xdr:nvPicPr>
        <xdr:cNvPr id="2" name="Obrázek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105" y="8815388"/>
          <a:ext cx="3812382"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535781</xdr:colOff>
      <xdr:row>46</xdr:row>
      <xdr:rowOff>129647</xdr:rowOff>
    </xdr:to>
    <xdr:pic>
      <xdr:nvPicPr>
        <xdr:cNvPr id="4" name="Obrázek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665493"/>
          <a:ext cx="3781425" cy="146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5</xdr:col>
      <xdr:colOff>618884</xdr:colOff>
      <xdr:row>56</xdr:row>
      <xdr:rowOff>119063</xdr:rowOff>
    </xdr:to>
    <xdr:pic>
      <xdr:nvPicPr>
        <xdr:cNvPr id="5" name="Obrázek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44274"/>
          <a:ext cx="3888341" cy="14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166687</xdr:colOff>
      <xdr:row>65</xdr:row>
      <xdr:rowOff>2</xdr:rowOff>
    </xdr:from>
    <xdr:to>
      <xdr:col>15</xdr:col>
      <xdr:colOff>428624</xdr:colOff>
      <xdr:row>70</xdr:row>
      <xdr:rowOff>85514</xdr:rowOff>
    </xdr:to>
    <xdr:pic>
      <xdr:nvPicPr>
        <xdr:cNvPr id="7" name="Obrázek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98843" y="14049377"/>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766762</xdr:colOff>
      <xdr:row>64</xdr:row>
      <xdr:rowOff>126213</xdr:rowOff>
    </xdr:from>
    <xdr:to>
      <xdr:col>18</xdr:col>
      <xdr:colOff>214311</xdr:colOff>
      <xdr:row>70</xdr:row>
      <xdr:rowOff>115339</xdr:rowOff>
    </xdr:to>
    <xdr:pic>
      <xdr:nvPicPr>
        <xdr:cNvPr id="8" name="Obrázek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11747379" y="14041565"/>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190499</xdr:colOff>
      <xdr:row>59</xdr:row>
      <xdr:rowOff>0</xdr:rowOff>
    </xdr:from>
    <xdr:to>
      <xdr:col>26</xdr:col>
      <xdr:colOff>581024</xdr:colOff>
      <xdr:row>68</xdr:row>
      <xdr:rowOff>47625</xdr:rowOff>
    </xdr:to>
    <xdr:pic>
      <xdr:nvPicPr>
        <xdr:cNvPr id="10" name="Obrázek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787812" y="13049250"/>
          <a:ext cx="1676400" cy="1547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392907</xdr:colOff>
      <xdr:row>59</xdr:row>
      <xdr:rowOff>71438</xdr:rowOff>
    </xdr:from>
    <xdr:to>
      <xdr:col>5</xdr:col>
      <xdr:colOff>289084</xdr:colOff>
      <xdr:row>69</xdr:row>
      <xdr:rowOff>140971</xdr:rowOff>
    </xdr:to>
    <xdr:pic>
      <xdr:nvPicPr>
        <xdr:cNvPr id="9" name="Obrázek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92907" y="13120688"/>
          <a:ext cx="3313271" cy="173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394</xdr:row>
      <xdr:rowOff>28575</xdr:rowOff>
    </xdr:from>
    <xdr:to>
      <xdr:col>7</xdr:col>
      <xdr:colOff>38100</xdr:colOff>
      <xdr:row>399</xdr:row>
      <xdr:rowOff>123825</xdr:rowOff>
    </xdr:to>
    <xdr:pic>
      <xdr:nvPicPr>
        <xdr:cNvPr id="2" name="Obrázek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394</xdr:row>
      <xdr:rowOff>0</xdr:rowOff>
    </xdr:from>
    <xdr:to>
      <xdr:col>11</xdr:col>
      <xdr:colOff>228600</xdr:colOff>
      <xdr:row>405</xdr:row>
      <xdr:rowOff>66675</xdr:rowOff>
    </xdr:to>
    <xdr:pic>
      <xdr:nvPicPr>
        <xdr:cNvPr id="3" name="Obrázek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247650</xdr:colOff>
      <xdr:row>11</xdr:row>
      <xdr:rowOff>47625</xdr:rowOff>
    </xdr:from>
    <xdr:to>
      <xdr:col>9</xdr:col>
      <xdr:colOff>285750</xdr:colOff>
      <xdr:row>30</xdr:row>
      <xdr:rowOff>47625</xdr:rowOff>
    </xdr:to>
    <xdr:pic>
      <xdr:nvPicPr>
        <xdr:cNvPr id="6" name="Obrázek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86800" y="1619250"/>
          <a:ext cx="3981450" cy="289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123825</xdr:colOff>
      <xdr:row>11</xdr:row>
      <xdr:rowOff>9525</xdr:rowOff>
    </xdr:from>
    <xdr:to>
      <xdr:col>17</xdr:col>
      <xdr:colOff>342900</xdr:colOff>
      <xdr:row>23</xdr:row>
      <xdr:rowOff>0</xdr:rowOff>
    </xdr:to>
    <xdr:pic>
      <xdr:nvPicPr>
        <xdr:cNvPr id="7" name="Obrázek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25450" y="1581150"/>
          <a:ext cx="4552950"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33</xdr:row>
      <xdr:rowOff>123825</xdr:rowOff>
    </xdr:from>
    <xdr:to>
      <xdr:col>10</xdr:col>
      <xdr:colOff>458842</xdr:colOff>
      <xdr:row>49</xdr:row>
      <xdr:rowOff>19050</xdr:rowOff>
    </xdr:to>
    <xdr:pic>
      <xdr:nvPicPr>
        <xdr:cNvPr id="8" name="Obrázek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5"/>
        <a:stretch>
          <a:fillRect/>
        </a:stretch>
      </xdr:blipFill>
      <xdr:spPr>
        <a:xfrm>
          <a:off x="8905875" y="5524500"/>
          <a:ext cx="4554592" cy="2333625"/>
        </a:xfrm>
        <a:prstGeom prst="rect">
          <a:avLst/>
        </a:prstGeom>
      </xdr:spPr>
    </xdr:pic>
    <xdr:clientData/>
  </xdr:twoCellAnchor>
  <xdr:twoCellAnchor editAs="oneCell">
    <xdr:from>
      <xdr:col>11</xdr:col>
      <xdr:colOff>414403</xdr:colOff>
      <xdr:row>34</xdr:row>
      <xdr:rowOff>142876</xdr:rowOff>
    </xdr:from>
    <xdr:to>
      <xdr:col>17</xdr:col>
      <xdr:colOff>342183</xdr:colOff>
      <xdr:row>44</xdr:row>
      <xdr:rowOff>95250</xdr:rowOff>
    </xdr:to>
    <xdr:pic>
      <xdr:nvPicPr>
        <xdr:cNvPr id="9" name="Obrázek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6"/>
        <a:stretch>
          <a:fillRect/>
        </a:stretch>
      </xdr:blipFill>
      <xdr:spPr>
        <a:xfrm>
          <a:off x="14035153" y="5695951"/>
          <a:ext cx="3642530" cy="1476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4</xdr:row>
      <xdr:rowOff>9525</xdr:rowOff>
    </xdr:from>
    <xdr:to>
      <xdr:col>7</xdr:col>
      <xdr:colOff>1062038</xdr:colOff>
      <xdr:row>47</xdr:row>
      <xdr:rowOff>76200</xdr:rowOff>
    </xdr:to>
    <xdr:pic>
      <xdr:nvPicPr>
        <xdr:cNvPr id="2" name="Obrázek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14400"/>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olova/Dokumenty/ZDRA&#381;EN&#205;%202020/OF/CZ/Exteri&#233;ry/cz_objednavkovy_formular_Verandy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rny.ivo/Desktop/Cen&#237;ky%20-%20nov&#253;%20design/PT%20venkovn&#237;%20&#382;aluzie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OrRTS25</v>
          </cell>
          <cell r="H6" t="str">
            <v>PB</v>
          </cell>
          <cell r="I6" t="str">
            <v>SLTZ 2167</v>
          </cell>
          <cell r="J6" t="str">
            <v>SLTZ 2167</v>
          </cell>
          <cell r="M6" t="str">
            <v>Av200</v>
          </cell>
          <cell r="O6">
            <v>3000</v>
          </cell>
        </row>
        <row r="7">
          <cell r="B7" t="str">
            <v>HRV52</v>
          </cell>
          <cell r="C7" t="str">
            <v>MT6</v>
          </cell>
          <cell r="E7" t="str">
            <v>3/3</v>
          </cell>
          <cell r="G7" t="str">
            <v>OrWT25</v>
          </cell>
          <cell r="I7" t="str">
            <v>SLTZ 2175</v>
          </cell>
          <cell r="J7" t="str">
            <v>SLTZ 2175</v>
          </cell>
          <cell r="M7" t="str">
            <v>Av300</v>
          </cell>
          <cell r="O7">
            <v>3002</v>
          </cell>
        </row>
        <row r="8">
          <cell r="B8" t="str">
            <v>HRV52pv</v>
          </cell>
          <cell r="C8" t="str">
            <v>MT7</v>
          </cell>
          <cell r="E8" t="str">
            <v>1/4</v>
          </cell>
          <cell r="G8" t="str">
            <v>SiO25</v>
          </cell>
          <cell r="I8" t="str">
            <v>SLTZB92 1043</v>
          </cell>
          <cell r="J8" t="str">
            <v>SLTZ86 2012</v>
          </cell>
          <cell r="M8" t="str">
            <v>Av400</v>
          </cell>
          <cell r="O8">
            <v>3003</v>
          </cell>
        </row>
        <row r="9">
          <cell r="C9" t="str">
            <v>MT8</v>
          </cell>
          <cell r="E9" t="str">
            <v>2/4</v>
          </cell>
          <cell r="G9" t="str">
            <v>OrRTS40</v>
          </cell>
          <cell r="I9" t="str">
            <v>SLTZB92 1044</v>
          </cell>
          <cell r="J9" t="str">
            <v>SLTZ86 2043</v>
          </cell>
          <cell r="M9" t="str">
            <v>Bv120</v>
          </cell>
          <cell r="O9">
            <v>3004</v>
          </cell>
          <cell r="P9">
            <v>0</v>
          </cell>
        </row>
        <row r="10">
          <cell r="C10" t="str">
            <v>MT9</v>
          </cell>
          <cell r="E10" t="str">
            <v>3/4</v>
          </cell>
          <cell r="G10" t="str">
            <v>OrWT40</v>
          </cell>
          <cell r="I10" t="str">
            <v>SLTZB92 1046</v>
          </cell>
          <cell r="J10" t="str">
            <v>SLTZ86 2044</v>
          </cell>
          <cell r="M10" t="str">
            <v>Bv200</v>
          </cell>
          <cell r="O10">
            <v>3005</v>
          </cell>
        </row>
        <row r="11">
          <cell r="C11" t="str">
            <v>MT10</v>
          </cell>
          <cell r="E11" t="str">
            <v>4/4</v>
          </cell>
          <cell r="G11" t="str">
            <v>SiO40</v>
          </cell>
          <cell r="I11" t="str">
            <v>SLTZB92 2135</v>
          </cell>
          <cell r="J11" t="str">
            <v>SLTZ86 2047</v>
          </cell>
          <cell r="M11" t="str">
            <v>Bv300</v>
          </cell>
          <cell r="O11">
            <v>3012</v>
          </cell>
        </row>
        <row r="12">
          <cell r="I12" t="str">
            <v>SLTZB92 2171</v>
          </cell>
          <cell r="J12" t="str">
            <v>SLTZ86 2051</v>
          </cell>
          <cell r="M12" t="str">
            <v>Bv400</v>
          </cell>
          <cell r="O12">
            <v>5002</v>
          </cell>
        </row>
        <row r="13">
          <cell r="I13" t="str">
            <v>SLTZ86 2012</v>
          </cell>
          <cell r="J13" t="str">
            <v>SLTZ86 2135</v>
          </cell>
          <cell r="M13" t="str">
            <v>Cv120</v>
          </cell>
          <cell r="O13">
            <v>5005</v>
          </cell>
        </row>
        <row r="14">
          <cell r="I14" t="str">
            <v>SLTZ86 2043</v>
          </cell>
          <cell r="J14" t="str">
            <v>SLTZ86 2148</v>
          </cell>
          <cell r="M14" t="str">
            <v>Cv200</v>
          </cell>
          <cell r="O14">
            <v>5009</v>
          </cell>
        </row>
        <row r="15">
          <cell r="C15" t="str">
            <v>HRV52</v>
          </cell>
          <cell r="I15" t="str">
            <v>SLTZ86 2044</v>
          </cell>
          <cell r="J15" t="str">
            <v>SLTZ86 2167</v>
          </cell>
          <cell r="M15" t="str">
            <v>Cv300</v>
          </cell>
          <cell r="O15">
            <v>5011</v>
          </cell>
        </row>
        <row r="16">
          <cell r="G16">
            <v>0</v>
          </cell>
          <cell r="H16">
            <v>0</v>
          </cell>
          <cell r="I16" t="str">
            <v>SLTZ86 2047</v>
          </cell>
          <cell r="J16" t="str">
            <v>SLTZ86 2175</v>
          </cell>
          <cell r="L16" t="str">
            <v>HRV08D</v>
          </cell>
          <cell r="M16" t="str">
            <v>Cv400</v>
          </cell>
          <cell r="O16">
            <v>5013</v>
          </cell>
        </row>
        <row r="17">
          <cell r="G17" t="str">
            <v>2S</v>
          </cell>
          <cell r="H17" t="str">
            <v>L</v>
          </cell>
          <cell r="I17" t="str">
            <v>SLTZ86 2051</v>
          </cell>
          <cell r="J17" t="str">
            <v>OPE J170</v>
          </cell>
          <cell r="L17" t="str">
            <v>HRV08</v>
          </cell>
          <cell r="O17">
            <v>5014</v>
          </cell>
        </row>
        <row r="18">
          <cell r="G18" t="str">
            <v>6S</v>
          </cell>
          <cell r="H18" t="str">
            <v>P</v>
          </cell>
          <cell r="I18" t="str">
            <v>SLTZ86 2135</v>
          </cell>
          <cell r="J18" t="str">
            <v>OPE J171</v>
          </cell>
          <cell r="L18" t="str">
            <v>HRV08c</v>
          </cell>
          <cell r="O18">
            <v>5018</v>
          </cell>
        </row>
        <row r="19">
          <cell r="G19" t="str">
            <v>10S</v>
          </cell>
          <cell r="I19" t="str">
            <v>SLTZ86 2148</v>
          </cell>
          <cell r="J19" t="str">
            <v>OPE J172</v>
          </cell>
          <cell r="L19" t="str">
            <v>HRV08b</v>
          </cell>
          <cell r="O19">
            <v>6005</v>
          </cell>
        </row>
        <row r="20">
          <cell r="G20" t="str">
            <v>OrRTS25</v>
          </cell>
          <cell r="I20" t="str">
            <v>SLTZ86 2167</v>
          </cell>
          <cell r="J20" t="str">
            <v>ORC 0034</v>
          </cell>
          <cell r="L20" t="str">
            <v>HRV08Dc</v>
          </cell>
          <cell r="M20" t="str">
            <v>S</v>
          </cell>
          <cell r="O20">
            <v>6009</v>
          </cell>
        </row>
        <row r="21">
          <cell r="G21" t="str">
            <v>OrRTS40</v>
          </cell>
          <cell r="I21" t="str">
            <v>SLTZ86 2175</v>
          </cell>
          <cell r="J21" t="str">
            <v>ORC 0681</v>
          </cell>
          <cell r="M21">
            <v>0</v>
          </cell>
          <cell r="O21">
            <v>6011</v>
          </cell>
        </row>
        <row r="22">
          <cell r="G22" t="str">
            <v>OrRTS55</v>
          </cell>
          <cell r="J22" t="str">
            <v>ORC 0745</v>
          </cell>
          <cell r="M22" t="str">
            <v>Av120</v>
          </cell>
          <cell r="O22">
            <v>6018</v>
          </cell>
        </row>
        <row r="23">
          <cell r="G23" t="str">
            <v>OrRTS70</v>
          </cell>
          <cell r="J23" t="str">
            <v>ORC 0842</v>
          </cell>
          <cell r="M23" t="str">
            <v>Av200</v>
          </cell>
          <cell r="O23">
            <v>6026</v>
          </cell>
        </row>
        <row r="24">
          <cell r="G24" t="str">
            <v>OrRTS85</v>
          </cell>
          <cell r="J24" t="str">
            <v>ORC 6088</v>
          </cell>
          <cell r="L24" t="str">
            <v>0HRV52</v>
          </cell>
          <cell r="M24" t="str">
            <v>Av300</v>
          </cell>
          <cell r="O24">
            <v>7001</v>
          </cell>
        </row>
        <row r="25">
          <cell r="G25" t="str">
            <v>OrWT25</v>
          </cell>
          <cell r="J25" t="str">
            <v>ORC 6196</v>
          </cell>
          <cell r="L25" t="str">
            <v>HRV52</v>
          </cell>
          <cell r="M25" t="str">
            <v>Av400</v>
          </cell>
          <cell r="O25">
            <v>7012</v>
          </cell>
        </row>
        <row r="26">
          <cell r="G26" t="str">
            <v>OrWT40</v>
          </cell>
          <cell r="J26" t="str">
            <v>ORC 6273</v>
          </cell>
          <cell r="M26" t="str">
            <v>Bv120</v>
          </cell>
          <cell r="O26">
            <v>7015</v>
          </cell>
        </row>
        <row r="27">
          <cell r="G27" t="str">
            <v>OrWT55</v>
          </cell>
          <cell r="J27" t="str">
            <v>ORC 6275</v>
          </cell>
          <cell r="M27" t="str">
            <v>Bv200</v>
          </cell>
          <cell r="O27">
            <v>7016</v>
          </cell>
        </row>
        <row r="28">
          <cell r="G28" t="str">
            <v>OrWT70</v>
          </cell>
          <cell r="J28" t="str">
            <v>ORC 6276</v>
          </cell>
          <cell r="M28" t="str">
            <v>Bv300</v>
          </cell>
          <cell r="O28">
            <v>7022</v>
          </cell>
        </row>
        <row r="29">
          <cell r="G29" t="str">
            <v>OrWT85</v>
          </cell>
          <cell r="J29" t="str">
            <v>ORC 6292</v>
          </cell>
          <cell r="L29" t="str">
            <v>HRV52D</v>
          </cell>
          <cell r="M29" t="str">
            <v>Bv400</v>
          </cell>
          <cell r="O29">
            <v>7023</v>
          </cell>
        </row>
        <row r="30">
          <cell r="G30" t="str">
            <v>SiO25</v>
          </cell>
          <cell r="J30" t="str">
            <v>ORC 6316</v>
          </cell>
          <cell r="L30" t="str">
            <v>HRV52</v>
          </cell>
          <cell r="M30" t="str">
            <v>Cv120</v>
          </cell>
          <cell r="O30">
            <v>7030</v>
          </cell>
        </row>
        <row r="31">
          <cell r="G31" t="str">
            <v>SiO40</v>
          </cell>
          <cell r="J31" t="str">
            <v>ORC 6610</v>
          </cell>
          <cell r="M31" t="str">
            <v>Cv200</v>
          </cell>
          <cell r="O31">
            <v>7035</v>
          </cell>
        </row>
        <row r="32">
          <cell r="G32" t="str">
            <v>SiO55</v>
          </cell>
          <cell r="J32" t="str">
            <v>ORC 6687</v>
          </cell>
          <cell r="M32" t="str">
            <v>Cv300</v>
          </cell>
          <cell r="O32">
            <v>7038</v>
          </cell>
        </row>
        <row r="33">
          <cell r="G33" t="str">
            <v>SiO70</v>
          </cell>
          <cell r="J33" t="str">
            <v>ORC 7109</v>
          </cell>
          <cell r="M33" t="str">
            <v>Cv400</v>
          </cell>
          <cell r="O33">
            <v>7039</v>
          </cell>
        </row>
        <row r="34">
          <cell r="G34" t="str">
            <v>SiO85</v>
          </cell>
          <cell r="J34" t="str">
            <v>ORC 7124</v>
          </cell>
          <cell r="O34">
            <v>7040</v>
          </cell>
        </row>
        <row r="35">
          <cell r="J35" t="str">
            <v>ORC 7131</v>
          </cell>
          <cell r="O35">
            <v>7046</v>
          </cell>
        </row>
        <row r="36">
          <cell r="J36" t="str">
            <v>ORC 7244</v>
          </cell>
          <cell r="O36">
            <v>7047</v>
          </cell>
        </row>
        <row r="37">
          <cell r="J37" t="str">
            <v>ORC 7485</v>
          </cell>
          <cell r="M37" t="str">
            <v>Av120</v>
          </cell>
          <cell r="O37">
            <v>7048</v>
          </cell>
        </row>
        <row r="38">
          <cell r="J38" t="str">
            <v>ORC 7552</v>
          </cell>
          <cell r="M38" t="str">
            <v>Av200</v>
          </cell>
          <cell r="O38">
            <v>8001</v>
          </cell>
        </row>
        <row r="39">
          <cell r="J39" t="str">
            <v>ORC 7559</v>
          </cell>
          <cell r="M39" t="str">
            <v>Av300</v>
          </cell>
          <cell r="O39">
            <v>8002</v>
          </cell>
        </row>
        <row r="40">
          <cell r="J40" t="str">
            <v>ORC 7972</v>
          </cell>
          <cell r="M40" t="str">
            <v>Av400</v>
          </cell>
          <cell r="O40">
            <v>8007</v>
          </cell>
        </row>
        <row r="41">
          <cell r="J41" t="str">
            <v>ORC 8201</v>
          </cell>
          <cell r="M41" t="str">
            <v>Bv120</v>
          </cell>
          <cell r="O41">
            <v>8011</v>
          </cell>
        </row>
        <row r="42">
          <cell r="J42" t="str">
            <v>ORC 8203</v>
          </cell>
          <cell r="M42" t="str">
            <v>Bv200</v>
          </cell>
          <cell r="O42">
            <v>8012</v>
          </cell>
        </row>
        <row r="43">
          <cell r="J43" t="str">
            <v>ORC 8204</v>
          </cell>
          <cell r="M43" t="str">
            <v>Bv300</v>
          </cell>
          <cell r="O43">
            <v>8016</v>
          </cell>
        </row>
        <row r="44">
          <cell r="J44" t="str">
            <v>ORC 8210</v>
          </cell>
          <cell r="M44" t="str">
            <v>Bv400</v>
          </cell>
          <cell r="O44">
            <v>8019</v>
          </cell>
        </row>
        <row r="45">
          <cell r="J45" t="str">
            <v>ORC 8211</v>
          </cell>
          <cell r="M45" t="str">
            <v>Cv120</v>
          </cell>
          <cell r="O45">
            <v>8023</v>
          </cell>
        </row>
        <row r="46">
          <cell r="J46" t="str">
            <v>ORC 8224</v>
          </cell>
          <cell r="M46" t="str">
            <v>Cv200</v>
          </cell>
          <cell r="O46">
            <v>8028</v>
          </cell>
        </row>
        <row r="47">
          <cell r="J47" t="str">
            <v>ORC 8396</v>
          </cell>
          <cell r="M47" t="str">
            <v>Cv300</v>
          </cell>
          <cell r="O47">
            <v>9001</v>
          </cell>
        </row>
        <row r="48">
          <cell r="J48" t="str">
            <v>ORC 8612</v>
          </cell>
          <cell r="M48" t="str">
            <v>Cv400</v>
          </cell>
          <cell r="O48">
            <v>9002</v>
          </cell>
        </row>
        <row r="49">
          <cell r="J49" t="str">
            <v>ORC 8614</v>
          </cell>
          <cell r="O49">
            <v>9003</v>
          </cell>
        </row>
        <row r="50">
          <cell r="J50" t="str">
            <v>ORC 8630</v>
          </cell>
          <cell r="O50">
            <v>9004</v>
          </cell>
        </row>
        <row r="51">
          <cell r="J51" t="str">
            <v>ORC 8854</v>
          </cell>
          <cell r="O51">
            <v>9005</v>
          </cell>
        </row>
        <row r="52">
          <cell r="J52" t="str">
            <v>ORC 8902</v>
          </cell>
          <cell r="O52">
            <v>9007</v>
          </cell>
        </row>
        <row r="53">
          <cell r="J53" t="str">
            <v>ORC 8931</v>
          </cell>
          <cell r="O53">
            <v>9016</v>
          </cell>
        </row>
        <row r="54">
          <cell r="J54" t="str">
            <v>ORC 8935</v>
          </cell>
          <cell r="O54">
            <v>9017</v>
          </cell>
        </row>
        <row r="55">
          <cell r="J55" t="str">
            <v>ORC D100</v>
          </cell>
          <cell r="O55">
            <v>9022</v>
          </cell>
        </row>
        <row r="56">
          <cell r="J56" t="str">
            <v>ORC D103</v>
          </cell>
          <cell r="O56" t="str">
            <v>1015RAL</v>
          </cell>
        </row>
        <row r="57">
          <cell r="J57" t="str">
            <v>ORC D104</v>
          </cell>
          <cell r="O57" t="str">
            <v>7036RAL</v>
          </cell>
        </row>
        <row r="58">
          <cell r="J58" t="str">
            <v>ORC D107</v>
          </cell>
          <cell r="O58" t="str">
            <v>8003RAL</v>
          </cell>
        </row>
        <row r="59">
          <cell r="J59" t="str">
            <v>ORC D113</v>
          </cell>
          <cell r="O59" t="str">
            <v>8004RAL</v>
          </cell>
        </row>
        <row r="60">
          <cell r="J60" t="str">
            <v>ORC D298</v>
          </cell>
          <cell r="O60" t="str">
            <v>8014RAL</v>
          </cell>
        </row>
        <row r="61">
          <cell r="J61" t="str">
            <v>ORC D299</v>
          </cell>
          <cell r="O61" t="str">
            <v>9006RAL</v>
          </cell>
        </row>
        <row r="62">
          <cell r="J62" t="str">
            <v>ORC D300</v>
          </cell>
          <cell r="O62" t="str">
            <v>9010RAL</v>
          </cell>
        </row>
        <row r="63">
          <cell r="J63" t="str">
            <v>ORC D301</v>
          </cell>
          <cell r="O63" t="str">
            <v>DB702</v>
          </cell>
        </row>
        <row r="64">
          <cell r="J64" t="str">
            <v>ORC D304</v>
          </cell>
          <cell r="O64" t="str">
            <v>DB703</v>
          </cell>
        </row>
        <row r="65">
          <cell r="J65" t="str">
            <v>ORC D306</v>
          </cell>
          <cell r="O65" t="str">
            <v>VR780</v>
          </cell>
        </row>
        <row r="66">
          <cell r="J66" t="str">
            <v>ORC D307</v>
          </cell>
          <cell r="O66" t="str">
            <v>ISD110</v>
          </cell>
        </row>
        <row r="67">
          <cell r="J67" t="str">
            <v>ORC D308</v>
          </cell>
          <cell r="O67" t="str">
            <v>ISD120</v>
          </cell>
        </row>
        <row r="68">
          <cell r="J68" t="str">
            <v>ORC D309</v>
          </cell>
          <cell r="O68" t="str">
            <v>ISD130</v>
          </cell>
        </row>
        <row r="69">
          <cell r="J69" t="str">
            <v>ORC D312</v>
          </cell>
          <cell r="O69" t="str">
            <v>ISD140</v>
          </cell>
        </row>
        <row r="70">
          <cell r="J70" t="str">
            <v>ORC D319</v>
          </cell>
          <cell r="O70" t="str">
            <v>ISD150</v>
          </cell>
        </row>
        <row r="71">
          <cell r="J71" t="str">
            <v>ORC D320</v>
          </cell>
          <cell r="O71" t="str">
            <v>ISD152</v>
          </cell>
        </row>
        <row r="72">
          <cell r="J72" t="str">
            <v>ORC D321</v>
          </cell>
          <cell r="O72" t="str">
            <v>ISD154</v>
          </cell>
        </row>
        <row r="73">
          <cell r="J73" t="str">
            <v>ORC D322</v>
          </cell>
          <cell r="O73" t="str">
            <v>ISD160</v>
          </cell>
        </row>
        <row r="74">
          <cell r="J74" t="str">
            <v>ORC D323</v>
          </cell>
          <cell r="O74" t="str">
            <v>ISD200</v>
          </cell>
        </row>
        <row r="75">
          <cell r="J75" t="str">
            <v>ORC D324</v>
          </cell>
          <cell r="O75" t="str">
            <v>ISD210</v>
          </cell>
        </row>
        <row r="76">
          <cell r="J76" t="str">
            <v>ORC D338</v>
          </cell>
          <cell r="O76" t="str">
            <v>ISD212</v>
          </cell>
        </row>
        <row r="77">
          <cell r="J77" t="str">
            <v>ORC D339</v>
          </cell>
          <cell r="O77" t="str">
            <v>ISD214</v>
          </cell>
        </row>
        <row r="78">
          <cell r="J78" t="str">
            <v>ORC U171</v>
          </cell>
          <cell r="O78" t="str">
            <v>ISD220</v>
          </cell>
        </row>
        <row r="79">
          <cell r="J79" t="str">
            <v>ORC U335</v>
          </cell>
          <cell r="O79" t="str">
            <v>ISD222</v>
          </cell>
        </row>
        <row r="80">
          <cell r="J80" t="str">
            <v>ORC U388</v>
          </cell>
          <cell r="O80" t="str">
            <v>ISD230</v>
          </cell>
        </row>
        <row r="81">
          <cell r="J81" t="str">
            <v>ORC U406</v>
          </cell>
          <cell r="O81" t="str">
            <v>ISD310</v>
          </cell>
        </row>
        <row r="82">
          <cell r="J82" t="str">
            <v>ORC U408</v>
          </cell>
          <cell r="O82" t="str">
            <v>ISD500</v>
          </cell>
        </row>
        <row r="83">
          <cell r="J83" t="str">
            <v>ORC U410</v>
          </cell>
          <cell r="O83" t="str">
            <v>ISD510</v>
          </cell>
        </row>
        <row r="84">
          <cell r="J84" t="str">
            <v>ORC U411</v>
          </cell>
          <cell r="O84" t="str">
            <v>ISD600</v>
          </cell>
        </row>
        <row r="85">
          <cell r="J85" t="str">
            <v>ORC U413</v>
          </cell>
          <cell r="O85" t="str">
            <v>ISD610</v>
          </cell>
        </row>
        <row r="86">
          <cell r="J86" t="str">
            <v>ORC U415</v>
          </cell>
          <cell r="O86" t="str">
            <v>ISD620</v>
          </cell>
        </row>
        <row r="87">
          <cell r="J87" t="str">
            <v>ORC U416</v>
          </cell>
          <cell r="O87" t="str">
            <v>ISD630</v>
          </cell>
        </row>
        <row r="88">
          <cell r="J88" t="str">
            <v>ORC U417</v>
          </cell>
          <cell r="O88" t="str">
            <v>ISD640</v>
          </cell>
        </row>
        <row r="89">
          <cell r="J89" t="str">
            <v>S DESIL 931</v>
          </cell>
          <cell r="O89" t="str">
            <v>ISD700</v>
          </cell>
        </row>
        <row r="90">
          <cell r="J90" t="str">
            <v>S DESIL 990</v>
          </cell>
          <cell r="O90" t="str">
            <v>Xisd</v>
          </cell>
        </row>
        <row r="91">
          <cell r="J91" t="str">
            <v>S DESIL 991</v>
          </cell>
          <cell r="O91" t="str">
            <v>X</v>
          </cell>
        </row>
        <row r="92">
          <cell r="J92" t="str">
            <v>S DESIW 923</v>
          </cell>
        </row>
        <row r="93">
          <cell r="J93" t="str">
            <v>S DESIW 937</v>
          </cell>
        </row>
        <row r="94">
          <cell r="J94" t="str">
            <v>S DESIW 993</v>
          </cell>
        </row>
        <row r="95">
          <cell r="J95" t="str">
            <v>S LAND 639</v>
          </cell>
        </row>
        <row r="96">
          <cell r="J96" t="str">
            <v>S LAND 641</v>
          </cell>
        </row>
        <row r="97">
          <cell r="J97" t="str">
            <v>S LAND 642</v>
          </cell>
        </row>
        <row r="98">
          <cell r="J98" t="str">
            <v>S LAND 643</v>
          </cell>
        </row>
        <row r="99">
          <cell r="J99" t="str">
            <v>S LAND 644</v>
          </cell>
        </row>
        <row r="100">
          <cell r="J100" t="str">
            <v>S LAND 655</v>
          </cell>
        </row>
        <row r="101">
          <cell r="J101" t="str">
            <v>S LAND 656</v>
          </cell>
        </row>
        <row r="102">
          <cell r="J102" t="str">
            <v>S LAND 657</v>
          </cell>
        </row>
        <row r="103">
          <cell r="J103" t="str">
            <v>S LAND 658</v>
          </cell>
        </row>
        <row r="104">
          <cell r="J104" t="str">
            <v>S LAND 662</v>
          </cell>
        </row>
        <row r="105">
          <cell r="J105" t="str">
            <v>S LAND 665</v>
          </cell>
        </row>
        <row r="106">
          <cell r="J106" t="str">
            <v>S LAND 667</v>
          </cell>
        </row>
        <row r="107">
          <cell r="J107" t="str">
            <v>S LANDM 620</v>
          </cell>
        </row>
        <row r="108">
          <cell r="J108" t="str">
            <v>S LANDM 621</v>
          </cell>
        </row>
        <row r="109">
          <cell r="J109" t="str">
            <v>S LANDM 623</v>
          </cell>
        </row>
        <row r="110">
          <cell r="J110" t="str">
            <v>S LANDM 624</v>
          </cell>
        </row>
        <row r="111">
          <cell r="J111" t="str">
            <v>S LANDM 627</v>
          </cell>
        </row>
        <row r="112">
          <cell r="J112" t="str">
            <v>S ORAN 180</v>
          </cell>
        </row>
        <row r="113">
          <cell r="J113" t="str">
            <v>S ORAN 778</v>
          </cell>
        </row>
        <row r="114">
          <cell r="J114" t="str">
            <v>S SOLI 003</v>
          </cell>
        </row>
        <row r="115">
          <cell r="J115" t="str">
            <v>S SOLI 033</v>
          </cell>
        </row>
        <row r="116">
          <cell r="J116" t="str">
            <v>S SOLI 038</v>
          </cell>
        </row>
        <row r="117">
          <cell r="J117" t="str">
            <v>S SOLI 089</v>
          </cell>
        </row>
        <row r="118">
          <cell r="J118" t="str">
            <v>S SOLI 136</v>
          </cell>
        </row>
        <row r="119">
          <cell r="J119" t="str">
            <v>S SOLI 398</v>
          </cell>
        </row>
        <row r="120">
          <cell r="J120" t="str">
            <v>S SOLI 406</v>
          </cell>
        </row>
        <row r="121">
          <cell r="J121" t="str">
            <v>S SOLI 712</v>
          </cell>
        </row>
        <row r="122">
          <cell r="J122" t="str">
            <v>S SOLI 713</v>
          </cell>
        </row>
        <row r="123">
          <cell r="J123" t="str">
            <v>S SOLI 714</v>
          </cell>
        </row>
        <row r="124">
          <cell r="J124" t="str">
            <v>S SOLI 808</v>
          </cell>
        </row>
        <row r="125">
          <cell r="J125" t="str">
            <v>S SOLI 809</v>
          </cell>
        </row>
        <row r="126">
          <cell r="J126" t="str">
            <v>S SOLI 810</v>
          </cell>
        </row>
        <row r="127">
          <cell r="J127" t="str">
            <v>S SOLI 812</v>
          </cell>
        </row>
        <row r="128">
          <cell r="J128" t="str">
            <v>S SOLI 813</v>
          </cell>
        </row>
        <row r="129">
          <cell r="J129" t="str">
            <v>S SURF 201</v>
          </cell>
        </row>
        <row r="130">
          <cell r="J130" t="str">
            <v>S SURF 210</v>
          </cell>
        </row>
        <row r="131">
          <cell r="J131" t="str">
            <v>S SURF 301</v>
          </cell>
        </row>
        <row r="132">
          <cell r="J132" t="str">
            <v>S SURF 710</v>
          </cell>
        </row>
        <row r="133">
          <cell r="J133" t="str">
            <v>S SURF 802</v>
          </cell>
        </row>
        <row r="134">
          <cell r="J134" t="str">
            <v>S SURF 803</v>
          </cell>
        </row>
        <row r="135">
          <cell r="J135" t="str">
            <v>S SURF 810</v>
          </cell>
        </row>
        <row r="136">
          <cell r="J136" t="str">
            <v>S SURF 811</v>
          </cell>
        </row>
        <row r="137">
          <cell r="J137" t="str">
            <v>S SURF 820</v>
          </cell>
        </row>
        <row r="138">
          <cell r="J138" t="str">
            <v>S YELL 452</v>
          </cell>
        </row>
        <row r="139">
          <cell r="J139" t="str">
            <v>S YELL 774</v>
          </cell>
        </row>
      </sheetData>
      <sheetData sheetId="1"/>
      <sheetData sheetId="2"/>
      <sheetData sheetId="3"/>
      <sheetData sheetId="4">
        <row r="2">
          <cell r="A2" t="str">
            <v>HRV80-ZIP</v>
          </cell>
          <cell r="B2" t="str">
            <v>HRV80</v>
          </cell>
          <cell r="C2" t="str">
            <v>HRV80</v>
          </cell>
          <cell r="G2">
            <v>0</v>
          </cell>
          <cell r="H2" t="str">
            <v>LA</v>
          </cell>
          <cell r="I2" t="str">
            <v>SLTZ 2044</v>
          </cell>
          <cell r="J2" t="str">
            <v>SLTZ 2044</v>
          </cell>
          <cell r="K2" t="str">
            <v>HRV80</v>
          </cell>
          <cell r="L2">
            <v>1001</v>
          </cell>
          <cell r="M2" t="str">
            <v>Sa</v>
          </cell>
          <cell r="N2" t="str">
            <v>HRV80</v>
          </cell>
          <cell r="O2">
            <v>1001</v>
          </cell>
          <cell r="P2">
            <v>0</v>
          </cell>
          <cell r="Q2" t="str">
            <v>SSTV</v>
          </cell>
          <cell r="R2">
            <v>0</v>
          </cell>
          <cell r="S2">
            <v>0</v>
          </cell>
          <cell r="T2">
            <v>85</v>
          </cell>
          <cell r="U2" t="str">
            <v>k</v>
          </cell>
        </row>
        <row r="3">
          <cell r="A3" t="str">
            <v>HRV80-ZIP 2P</v>
          </cell>
          <cell r="G3" t="str">
            <v>2S</v>
          </cell>
          <cell r="H3" t="str">
            <v>LB</v>
          </cell>
          <cell r="I3" t="str">
            <v>SLTZ 2047</v>
          </cell>
          <cell r="J3" t="str">
            <v>SLTZ 2047</v>
          </cell>
          <cell r="K3" t="str">
            <v>0HRV80</v>
          </cell>
          <cell r="L3">
            <v>1003</v>
          </cell>
          <cell r="M3" t="str">
            <v>Sb</v>
          </cell>
          <cell r="N3" t="str">
            <v>HRV80D</v>
          </cell>
          <cell r="O3">
            <v>1003</v>
          </cell>
          <cell r="P3" t="str">
            <v>Lst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Pst</v>
          </cell>
          <cell r="R4">
            <v>100</v>
          </cell>
          <cell r="S4">
            <v>100</v>
          </cell>
          <cell r="T4">
            <v>200</v>
          </cell>
        </row>
        <row r="5">
          <cell r="G5" t="str">
            <v>10S</v>
          </cell>
          <cell r="H5" t="str">
            <v>PB</v>
          </cell>
          <cell r="I5" t="str">
            <v>SLTZ 2135</v>
          </cell>
          <cell r="J5" t="str">
            <v>SLTZ 2135</v>
          </cell>
          <cell r="L5">
            <v>1013</v>
          </cell>
          <cell r="M5" t="str">
            <v>Av120</v>
          </cell>
          <cell r="O5">
            <v>1013</v>
          </cell>
          <cell r="P5" t="str">
            <v>Lio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Pio</v>
          </cell>
          <cell r="R6">
            <v>300</v>
          </cell>
          <cell r="S6">
            <v>300</v>
          </cell>
          <cell r="T6">
            <v>400</v>
          </cell>
        </row>
        <row r="7">
          <cell r="G7" t="str">
            <v>OrRTS55</v>
          </cell>
          <cell r="I7" t="str">
            <v>SLTZ 2175</v>
          </cell>
          <cell r="J7" t="str">
            <v>SLTZ 2175</v>
          </cell>
          <cell r="L7">
            <v>3002</v>
          </cell>
          <cell r="M7" t="str">
            <v>Av300</v>
          </cell>
          <cell r="O7">
            <v>3002</v>
          </cell>
          <cell r="P7" t="str">
            <v>Lrts</v>
          </cell>
          <cell r="R7">
            <v>400</v>
          </cell>
          <cell r="S7">
            <v>400</v>
          </cell>
          <cell r="T7">
            <v>500</v>
          </cell>
        </row>
        <row r="8">
          <cell r="G8" t="str">
            <v>OrRTS70</v>
          </cell>
          <cell r="I8" t="str">
            <v>SLTZB92 1043</v>
          </cell>
          <cell r="J8" t="str">
            <v>SLTZB92 1043</v>
          </cell>
          <cell r="L8">
            <v>3003</v>
          </cell>
          <cell r="M8" t="str">
            <v>Av400</v>
          </cell>
          <cell r="O8">
            <v>3003</v>
          </cell>
          <cell r="P8" t="str">
            <v>Prts</v>
          </cell>
          <cell r="R8">
            <v>500</v>
          </cell>
          <cell r="S8">
            <v>500</v>
          </cell>
          <cell r="T8">
            <v>600</v>
          </cell>
        </row>
        <row r="9">
          <cell r="G9" t="str">
            <v>OrRTS85</v>
          </cell>
          <cell r="I9" t="str">
            <v>SLTZB92 1044</v>
          </cell>
          <cell r="J9" t="str">
            <v>SLTZB92 1044</v>
          </cell>
          <cell r="L9">
            <v>3004</v>
          </cell>
          <cell r="M9" t="str">
            <v>Bv120</v>
          </cell>
          <cell r="O9">
            <v>3004</v>
          </cell>
          <cell r="P9" t="str">
            <v>Los</v>
          </cell>
          <cell r="Q9">
            <v>0</v>
          </cell>
          <cell r="T9">
            <v>700</v>
          </cell>
        </row>
        <row r="10">
          <cell r="G10" t="str">
            <v>OrWT40</v>
          </cell>
          <cell r="I10" t="str">
            <v>SLTZB92 1046</v>
          </cell>
          <cell r="J10" t="str">
            <v>SLTZB92 1046</v>
          </cell>
          <cell r="L10">
            <v>3005</v>
          </cell>
          <cell r="M10" t="str">
            <v>Bv200</v>
          </cell>
          <cell r="O10">
            <v>3005</v>
          </cell>
          <cell r="P10" t="str">
            <v>Pos</v>
          </cell>
          <cell r="Q10" t="str">
            <v>ZSL1</v>
          </cell>
          <cell r="T10">
            <v>800</v>
          </cell>
        </row>
        <row r="11">
          <cell r="G11" t="str">
            <v>OrWT55</v>
          </cell>
          <cell r="I11" t="str">
            <v>SLTZB92 2135</v>
          </cell>
          <cell r="J11" t="str">
            <v>SLTZB92 2135</v>
          </cell>
          <cell r="L11">
            <v>3012</v>
          </cell>
          <cell r="M11" t="str">
            <v>Bv300</v>
          </cell>
          <cell r="O11">
            <v>3012</v>
          </cell>
          <cell r="Q11" t="str">
            <v>ZSL2</v>
          </cell>
          <cell r="T11">
            <v>900</v>
          </cell>
        </row>
        <row r="12">
          <cell r="G12" t="str">
            <v>OrWT70</v>
          </cell>
          <cell r="I12" t="str">
            <v>SLTZB92 2171</v>
          </cell>
          <cell r="J12" t="str">
            <v>SLTZB92 2171</v>
          </cell>
          <cell r="L12">
            <v>5002</v>
          </cell>
          <cell r="M12" t="str">
            <v>Bv400</v>
          </cell>
          <cell r="O12">
            <v>5002</v>
          </cell>
          <cell r="Q12" t="str">
            <v>ZSL3</v>
          </cell>
          <cell r="T12">
            <v>1000</v>
          </cell>
        </row>
        <row r="13">
          <cell r="G13" t="str">
            <v>OrWT85</v>
          </cell>
          <cell r="I13" t="str">
            <v>SLTZ86 2012</v>
          </cell>
          <cell r="J13" t="str">
            <v>SLTZ86 2012</v>
          </cell>
          <cell r="L13">
            <v>5005</v>
          </cell>
          <cell r="M13" t="str">
            <v>Cv120</v>
          </cell>
          <cell r="O13">
            <v>5005</v>
          </cell>
        </row>
        <row r="14">
          <cell r="G14" t="str">
            <v>SiO40</v>
          </cell>
          <cell r="I14" t="str">
            <v>SLTZ86 2043</v>
          </cell>
          <cell r="J14" t="str">
            <v>SLTZ86 2043</v>
          </cell>
          <cell r="L14">
            <v>5009</v>
          </cell>
          <cell r="M14" t="str">
            <v>Cv200</v>
          </cell>
          <cell r="O14">
            <v>5009</v>
          </cell>
          <cell r="P14">
            <v>0</v>
          </cell>
          <cell r="R14">
            <v>0</v>
          </cell>
        </row>
        <row r="15">
          <cell r="G15" t="str">
            <v>SiO55</v>
          </cell>
          <cell r="I15" t="str">
            <v>SLTZ86 2044</v>
          </cell>
          <cell r="J15" t="str">
            <v>SLTZ86 2044</v>
          </cell>
          <cell r="L15">
            <v>5011</v>
          </cell>
          <cell r="M15" t="str">
            <v>Cv300</v>
          </cell>
          <cell r="O15">
            <v>5011</v>
          </cell>
          <cell r="P15" t="str">
            <v>Lst</v>
          </cell>
        </row>
        <row r="16">
          <cell r="G16" t="str">
            <v>SiO70</v>
          </cell>
          <cell r="I16" t="str">
            <v>SLTZ86 2047</v>
          </cell>
          <cell r="J16" t="str">
            <v>SLTZ86 2047</v>
          </cell>
          <cell r="L16">
            <v>5013</v>
          </cell>
          <cell r="M16" t="str">
            <v>Cv400</v>
          </cell>
          <cell r="O16">
            <v>5013</v>
          </cell>
          <cell r="P16" t="str">
            <v>Pst</v>
          </cell>
        </row>
        <row r="17">
          <cell r="G17" t="str">
            <v>SiO85</v>
          </cell>
          <cell r="I17" t="str">
            <v>SLTZ86 2051</v>
          </cell>
          <cell r="J17" t="str">
            <v>SLTZ86 2051</v>
          </cell>
          <cell r="L17">
            <v>5014</v>
          </cell>
          <cell r="O17">
            <v>5014</v>
          </cell>
          <cell r="P17" t="str">
            <v>Lio</v>
          </cell>
        </row>
        <row r="18">
          <cell r="I18" t="str">
            <v>SLTZ86 2135</v>
          </cell>
          <cell r="J18" t="str">
            <v>SLTZ86 2135</v>
          </cell>
          <cell r="L18">
            <v>5018</v>
          </cell>
          <cell r="O18">
            <v>5018</v>
          </cell>
          <cell r="P18" t="str">
            <v>Pio</v>
          </cell>
        </row>
        <row r="19">
          <cell r="I19" t="str">
            <v>SLTZ86 2148</v>
          </cell>
          <cell r="J19" t="str">
            <v>SLTZ86 2148</v>
          </cell>
          <cell r="L19">
            <v>6005</v>
          </cell>
          <cell r="O19">
            <v>6005</v>
          </cell>
          <cell r="P19" t="str">
            <v>Lrts</v>
          </cell>
        </row>
        <row r="20">
          <cell r="I20" t="str">
            <v>SLTZ86 2167</v>
          </cell>
          <cell r="J20" t="str">
            <v>SLTZ86 2167</v>
          </cell>
          <cell r="L20">
            <v>6009</v>
          </cell>
          <cell r="M20">
            <v>0</v>
          </cell>
          <cell r="O20">
            <v>6009</v>
          </cell>
          <cell r="P20" t="str">
            <v>Prts</v>
          </cell>
        </row>
        <row r="21">
          <cell r="I21" t="str">
            <v>SLTZ86 2175</v>
          </cell>
          <cell r="J21" t="str">
            <v>SLTZ86 2175</v>
          </cell>
          <cell r="L21">
            <v>6011</v>
          </cell>
          <cell r="O21">
            <v>6011</v>
          </cell>
          <cell r="P21" t="str">
            <v>Los</v>
          </cell>
        </row>
        <row r="22">
          <cell r="L22">
            <v>6018</v>
          </cell>
          <cell r="O22">
            <v>6018</v>
          </cell>
          <cell r="P22" t="str">
            <v>Pos</v>
          </cell>
        </row>
        <row r="23">
          <cell r="L23">
            <v>6026</v>
          </cell>
          <cell r="O23">
            <v>6026</v>
          </cell>
        </row>
        <row r="24">
          <cell r="L24">
            <v>7001</v>
          </cell>
          <cell r="O24">
            <v>7001</v>
          </cell>
        </row>
        <row r="25">
          <cell r="L25">
            <v>7012</v>
          </cell>
          <cell r="O25">
            <v>7012</v>
          </cell>
        </row>
        <row r="26">
          <cell r="L26">
            <v>7015</v>
          </cell>
          <cell r="O26">
            <v>7015</v>
          </cell>
        </row>
        <row r="27">
          <cell r="L27">
            <v>7016</v>
          </cell>
          <cell r="O27">
            <v>7016</v>
          </cell>
        </row>
        <row r="28">
          <cell r="L28">
            <v>7022</v>
          </cell>
          <cell r="O28">
            <v>7022</v>
          </cell>
        </row>
        <row r="29">
          <cell r="L29">
            <v>7023</v>
          </cell>
          <cell r="O29">
            <v>7023</v>
          </cell>
        </row>
        <row r="30">
          <cell r="L30">
            <v>7030</v>
          </cell>
          <cell r="O30">
            <v>7030</v>
          </cell>
        </row>
        <row r="31">
          <cell r="L31">
            <v>7035</v>
          </cell>
          <cell r="O31">
            <v>7035</v>
          </cell>
        </row>
        <row r="32">
          <cell r="L32">
            <v>7038</v>
          </cell>
          <cell r="O32">
            <v>7038</v>
          </cell>
        </row>
        <row r="33">
          <cell r="L33">
            <v>7039</v>
          </cell>
          <cell r="O33">
            <v>7039</v>
          </cell>
        </row>
        <row r="34">
          <cell r="L34">
            <v>7040</v>
          </cell>
          <cell r="O34">
            <v>7040</v>
          </cell>
        </row>
        <row r="35">
          <cell r="L35">
            <v>7046</v>
          </cell>
          <cell r="O35">
            <v>7046</v>
          </cell>
        </row>
        <row r="36">
          <cell r="L36">
            <v>7047</v>
          </cell>
          <cell r="O36">
            <v>7047</v>
          </cell>
        </row>
        <row r="37">
          <cell r="L37">
            <v>7048</v>
          </cell>
          <cell r="O37">
            <v>7048</v>
          </cell>
        </row>
        <row r="38">
          <cell r="L38">
            <v>8001</v>
          </cell>
          <cell r="O38">
            <v>8001</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vod-mezní hodnoty"/>
      <sheetName val="PT Cetta 80"/>
      <sheetName val="PT příplatky"/>
      <sheetName val="příplatky-motor"/>
      <sheetName val="krycí plechy"/>
      <sheetName val=" "/>
      <sheetName val="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persienneisotra.fr/regles-de-reclamation" TargetMode="External"/><Relationship Id="rId2" Type="http://schemas.openxmlformats.org/officeDocument/2006/relationships/hyperlink" Target="http://www.persienneisotra.fr/conditions-generales"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isotra.cz/"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persienneisotra.fr/regles-de-reclamation" TargetMode="External"/><Relationship Id="rId1" Type="http://schemas.openxmlformats.org/officeDocument/2006/relationships/hyperlink" Target="http://www.persienneisotra.fr/conditions-generales"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9"/>
  <sheetViews>
    <sheetView workbookViewId="0">
      <selection activeCell="I1" sqref="I1"/>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1" style="20" bestFit="1" customWidth="1"/>
    <col min="10" max="10" width="11" style="20" customWidth="1"/>
    <col min="11" max="14" width="9.28515625" style="20"/>
    <col min="15" max="15" width="10.5703125" style="20" bestFit="1" customWidth="1"/>
    <col min="16" max="16" width="10.42578125" style="20" bestFit="1" customWidth="1"/>
    <col min="17" max="17" width="9.28515625" style="20"/>
    <col min="18" max="18" width="16.28515625" style="20" bestFit="1" customWidth="1"/>
    <col min="19" max="16384" width="9.28515625" style="17"/>
  </cols>
  <sheetData>
    <row r="1" spans="1:18" s="13" customFormat="1" x14ac:dyDescent="0.2">
      <c r="A1" s="13" t="s">
        <v>640</v>
      </c>
      <c r="B1" s="13" t="s">
        <v>642</v>
      </c>
      <c r="C1" s="19" t="s">
        <v>609</v>
      </c>
      <c r="D1" s="19" t="s">
        <v>610</v>
      </c>
      <c r="E1" s="19" t="s">
        <v>611</v>
      </c>
      <c r="F1" s="19" t="s">
        <v>612</v>
      </c>
      <c r="G1" s="19" t="s">
        <v>613</v>
      </c>
      <c r="H1" s="19" t="s">
        <v>669</v>
      </c>
      <c r="I1" s="19" t="s">
        <v>621</v>
      </c>
      <c r="J1" s="19" t="s">
        <v>730</v>
      </c>
      <c r="K1" s="19" t="s">
        <v>618</v>
      </c>
      <c r="L1" s="19" t="s">
        <v>674</v>
      </c>
      <c r="M1" s="19" t="s">
        <v>692</v>
      </c>
      <c r="N1" s="19" t="s">
        <v>619</v>
      </c>
      <c r="O1" s="19" t="s">
        <v>697</v>
      </c>
      <c r="P1" s="19" t="s">
        <v>620</v>
      </c>
      <c r="Q1" s="21" t="s">
        <v>1235</v>
      </c>
      <c r="R1" s="21"/>
    </row>
    <row r="2" spans="1:18" x14ac:dyDescent="0.2">
      <c r="A2" s="17" t="s">
        <v>641</v>
      </c>
      <c r="B2" s="17" t="s">
        <v>638</v>
      </c>
      <c r="C2" s="121" t="s">
        <v>643</v>
      </c>
      <c r="D2" s="20">
        <v>118</v>
      </c>
      <c r="E2" s="141">
        <v>0</v>
      </c>
      <c r="F2" s="20" t="s">
        <v>178</v>
      </c>
      <c r="G2" s="134">
        <v>0</v>
      </c>
      <c r="H2" s="20">
        <v>0</v>
      </c>
      <c r="I2" s="124" t="s">
        <v>113</v>
      </c>
      <c r="J2" s="162" t="s">
        <v>113</v>
      </c>
      <c r="K2" s="20">
        <v>67</v>
      </c>
      <c r="L2" s="20" t="s">
        <v>638</v>
      </c>
      <c r="M2" s="135" t="s">
        <v>678</v>
      </c>
      <c r="N2" s="20" t="s">
        <v>693</v>
      </c>
      <c r="O2" s="88">
        <v>1001</v>
      </c>
      <c r="P2" s="139">
        <v>0</v>
      </c>
      <c r="Q2" s="20" t="s">
        <v>1063</v>
      </c>
    </row>
    <row r="3" spans="1:18" x14ac:dyDescent="0.2">
      <c r="A3" s="17" t="s">
        <v>698</v>
      </c>
      <c r="C3" s="121" t="s">
        <v>644</v>
      </c>
      <c r="E3" s="141" t="s">
        <v>657</v>
      </c>
      <c r="F3" s="20" t="s">
        <v>219</v>
      </c>
      <c r="G3" s="143" t="s">
        <v>662</v>
      </c>
      <c r="H3" s="20" t="s">
        <v>614</v>
      </c>
      <c r="I3" s="124" t="s">
        <v>114</v>
      </c>
      <c r="J3" s="162" t="s">
        <v>114</v>
      </c>
      <c r="L3" s="20" t="s">
        <v>671</v>
      </c>
      <c r="M3" s="135" t="s">
        <v>679</v>
      </c>
      <c r="O3" s="88">
        <v>1003</v>
      </c>
      <c r="P3" s="139" t="s">
        <v>694</v>
      </c>
      <c r="Q3" s="20" t="s">
        <v>1068</v>
      </c>
    </row>
    <row r="4" spans="1:18" x14ac:dyDescent="0.2">
      <c r="C4" s="121" t="s">
        <v>645</v>
      </c>
      <c r="D4" s="21"/>
      <c r="E4" s="141" t="s">
        <v>653</v>
      </c>
      <c r="G4" s="143" t="s">
        <v>663</v>
      </c>
      <c r="H4" s="20" t="s">
        <v>615</v>
      </c>
      <c r="I4" s="124" t="s">
        <v>115</v>
      </c>
      <c r="J4" s="162" t="s">
        <v>115</v>
      </c>
      <c r="L4" s="20" t="s">
        <v>672</v>
      </c>
      <c r="M4" s="135">
        <v>0</v>
      </c>
      <c r="O4" s="88">
        <v>1011</v>
      </c>
      <c r="P4" s="139" t="s">
        <v>695</v>
      </c>
      <c r="Q4" s="20" t="s">
        <v>1236</v>
      </c>
    </row>
    <row r="5" spans="1:18" x14ac:dyDescent="0.2">
      <c r="C5" s="121" t="s">
        <v>646</v>
      </c>
      <c r="D5" s="21" t="s">
        <v>701</v>
      </c>
      <c r="E5" s="141" t="s">
        <v>658</v>
      </c>
      <c r="G5" s="134" t="s">
        <v>595</v>
      </c>
      <c r="H5" s="20" t="s">
        <v>616</v>
      </c>
      <c r="I5" s="124" t="s">
        <v>116</v>
      </c>
      <c r="J5" s="162" t="s">
        <v>116</v>
      </c>
      <c r="K5" s="21" t="s">
        <v>702</v>
      </c>
      <c r="L5" s="20" t="s">
        <v>673</v>
      </c>
      <c r="M5" s="135" t="s">
        <v>680</v>
      </c>
      <c r="O5" s="88">
        <v>1013</v>
      </c>
      <c r="P5" s="122" t="s">
        <v>696</v>
      </c>
    </row>
    <row r="6" spans="1:18" x14ac:dyDescent="0.2">
      <c r="B6" s="13" t="s">
        <v>699</v>
      </c>
      <c r="C6" s="121" t="s">
        <v>647</v>
      </c>
      <c r="D6" s="20">
        <v>170</v>
      </c>
      <c r="E6" s="141" t="s">
        <v>659</v>
      </c>
      <c r="G6" s="125" t="s">
        <v>1327</v>
      </c>
      <c r="H6" s="20" t="s">
        <v>617</v>
      </c>
      <c r="I6" s="124" t="s">
        <v>117</v>
      </c>
      <c r="J6" s="162" t="s">
        <v>117</v>
      </c>
      <c r="K6" s="20">
        <v>85</v>
      </c>
      <c r="M6" s="135" t="s">
        <v>681</v>
      </c>
      <c r="N6" s="21" t="s">
        <v>711</v>
      </c>
      <c r="O6" s="88">
        <v>3000</v>
      </c>
      <c r="P6" s="123" t="s">
        <v>1691</v>
      </c>
    </row>
    <row r="7" spans="1:18" x14ac:dyDescent="0.2">
      <c r="B7" s="17" t="s">
        <v>698</v>
      </c>
      <c r="C7" s="121" t="s">
        <v>648</v>
      </c>
      <c r="D7" s="21"/>
      <c r="E7" s="141" t="s">
        <v>654</v>
      </c>
      <c r="G7" s="125" t="s">
        <v>1328</v>
      </c>
      <c r="I7" s="124" t="s">
        <v>118</v>
      </c>
      <c r="J7" s="162" t="s">
        <v>118</v>
      </c>
      <c r="M7" s="135" t="s">
        <v>682</v>
      </c>
      <c r="N7" s="20" t="s">
        <v>698</v>
      </c>
      <c r="O7" s="88">
        <v>3002</v>
      </c>
      <c r="P7" s="123"/>
    </row>
    <row r="8" spans="1:18" x14ac:dyDescent="0.2">
      <c r="B8" s="17" t="s">
        <v>728</v>
      </c>
      <c r="C8" s="121" t="s">
        <v>649</v>
      </c>
      <c r="E8" s="141" t="s">
        <v>660</v>
      </c>
      <c r="G8" s="134" t="s">
        <v>664</v>
      </c>
      <c r="I8" s="160" t="s">
        <v>969</v>
      </c>
      <c r="J8" s="118" t="s">
        <v>980</v>
      </c>
      <c r="M8" s="135" t="s">
        <v>683</v>
      </c>
      <c r="O8" s="88">
        <v>3003</v>
      </c>
      <c r="P8" s="21" t="s">
        <v>725</v>
      </c>
    </row>
    <row r="9" spans="1:18" x14ac:dyDescent="0.2">
      <c r="C9" s="121" t="s">
        <v>650</v>
      </c>
      <c r="E9" s="141" t="s">
        <v>655</v>
      </c>
      <c r="G9" s="134" t="s">
        <v>667</v>
      </c>
      <c r="I9" s="160" t="s">
        <v>971</v>
      </c>
      <c r="J9" s="118" t="s">
        <v>982</v>
      </c>
      <c r="K9" s="21"/>
      <c r="M9" s="135" t="s">
        <v>684</v>
      </c>
      <c r="O9" s="88">
        <v>3004</v>
      </c>
      <c r="P9" s="20">
        <v>0</v>
      </c>
    </row>
    <row r="10" spans="1:18" x14ac:dyDescent="0.2">
      <c r="C10" s="121" t="s">
        <v>651</v>
      </c>
      <c r="E10" s="141" t="s">
        <v>661</v>
      </c>
      <c r="G10" s="134" t="s">
        <v>665</v>
      </c>
      <c r="I10" s="160" t="s">
        <v>1699</v>
      </c>
      <c r="J10" s="118" t="s">
        <v>984</v>
      </c>
      <c r="M10" s="135" t="s">
        <v>685</v>
      </c>
      <c r="O10" s="88">
        <v>3005</v>
      </c>
      <c r="P10" s="20" t="s">
        <v>1691</v>
      </c>
    </row>
    <row r="11" spans="1:18" x14ac:dyDescent="0.2">
      <c r="C11" s="121" t="s">
        <v>652</v>
      </c>
      <c r="E11" s="141" t="s">
        <v>656</v>
      </c>
      <c r="G11" s="117" t="s">
        <v>666</v>
      </c>
      <c r="H11" s="21"/>
      <c r="I11" s="160" t="s">
        <v>973</v>
      </c>
      <c r="J11" s="118" t="s">
        <v>986</v>
      </c>
      <c r="M11" s="135" t="s">
        <v>686</v>
      </c>
      <c r="O11" s="88">
        <v>3012</v>
      </c>
    </row>
    <row r="12" spans="1:18" x14ac:dyDescent="0.2">
      <c r="E12" s="140"/>
      <c r="G12" s="134" t="s">
        <v>668</v>
      </c>
      <c r="I12" s="160" t="s">
        <v>975</v>
      </c>
      <c r="J12" s="118" t="s">
        <v>988</v>
      </c>
      <c r="M12" s="135" t="s">
        <v>687</v>
      </c>
      <c r="O12" s="88">
        <v>5002</v>
      </c>
    </row>
    <row r="13" spans="1:18" x14ac:dyDescent="0.2">
      <c r="C13" s="21"/>
      <c r="G13" s="125" t="s">
        <v>1329</v>
      </c>
      <c r="I13" s="160" t="s">
        <v>977</v>
      </c>
      <c r="J13" s="118" t="s">
        <v>990</v>
      </c>
      <c r="M13" s="135" t="s">
        <v>688</v>
      </c>
      <c r="O13" s="88">
        <v>5005</v>
      </c>
    </row>
    <row r="14" spans="1:18" x14ac:dyDescent="0.2">
      <c r="C14" s="21" t="s">
        <v>729</v>
      </c>
      <c r="G14" s="125" t="s">
        <v>1330</v>
      </c>
      <c r="I14" s="160" t="s">
        <v>1701</v>
      </c>
      <c r="J14" s="118" t="s">
        <v>992</v>
      </c>
      <c r="M14" s="135" t="s">
        <v>689</v>
      </c>
      <c r="O14" s="88">
        <v>5009</v>
      </c>
    </row>
    <row r="15" spans="1:18" x14ac:dyDescent="0.2">
      <c r="C15" s="20" t="s">
        <v>698</v>
      </c>
      <c r="G15" s="125" t="s">
        <v>1331</v>
      </c>
      <c r="H15" s="21" t="s">
        <v>722</v>
      </c>
      <c r="I15" s="17" t="s">
        <v>980</v>
      </c>
      <c r="J15" s="118" t="s">
        <v>994</v>
      </c>
      <c r="L15" s="21" t="s">
        <v>675</v>
      </c>
      <c r="M15" s="135" t="s">
        <v>690</v>
      </c>
      <c r="O15" s="88">
        <v>5011</v>
      </c>
    </row>
    <row r="16" spans="1:18" x14ac:dyDescent="0.2">
      <c r="G16" s="125" t="s">
        <v>1332</v>
      </c>
      <c r="H16" s="20">
        <v>0</v>
      </c>
      <c r="I16" s="17" t="s">
        <v>982</v>
      </c>
      <c r="J16" s="86" t="s">
        <v>1425</v>
      </c>
      <c r="L16" s="20" t="s">
        <v>676</v>
      </c>
      <c r="M16" s="135" t="s">
        <v>691</v>
      </c>
      <c r="O16" s="88">
        <v>5013</v>
      </c>
    </row>
    <row r="17" spans="8:15" x14ac:dyDescent="0.2">
      <c r="H17" s="20" t="s">
        <v>723</v>
      </c>
      <c r="I17" s="17" t="s">
        <v>984</v>
      </c>
      <c r="J17" s="86" t="s">
        <v>1426</v>
      </c>
      <c r="L17" s="20" t="s">
        <v>638</v>
      </c>
      <c r="O17" s="88">
        <v>5014</v>
      </c>
    </row>
    <row r="18" spans="8:15" x14ac:dyDescent="0.2">
      <c r="H18" s="20" t="s">
        <v>724</v>
      </c>
      <c r="I18" s="17" t="s">
        <v>986</v>
      </c>
      <c r="J18" s="86" t="s">
        <v>1427</v>
      </c>
      <c r="L18" s="20" t="s">
        <v>672</v>
      </c>
      <c r="O18" s="88">
        <v>5018</v>
      </c>
    </row>
    <row r="19" spans="8:15" x14ac:dyDescent="0.2">
      <c r="I19" s="17" t="s">
        <v>988</v>
      </c>
      <c r="J19" s="86" t="s">
        <v>1428</v>
      </c>
      <c r="L19" s="20" t="s">
        <v>671</v>
      </c>
      <c r="M19" s="21" t="s">
        <v>707</v>
      </c>
      <c r="O19" s="88">
        <v>6005</v>
      </c>
    </row>
    <row r="20" spans="8:15" x14ac:dyDescent="0.2">
      <c r="I20" s="17" t="s">
        <v>990</v>
      </c>
      <c r="J20" s="86" t="s">
        <v>1429</v>
      </c>
      <c r="L20" s="20" t="s">
        <v>677</v>
      </c>
      <c r="M20" s="135" t="s">
        <v>706</v>
      </c>
      <c r="O20" s="88">
        <v>6009</v>
      </c>
    </row>
    <row r="21" spans="8:15" x14ac:dyDescent="0.2">
      <c r="I21" s="17" t="s">
        <v>992</v>
      </c>
      <c r="J21" s="86" t="s">
        <v>1430</v>
      </c>
      <c r="M21" s="135">
        <v>0</v>
      </c>
      <c r="O21" s="88">
        <v>6011</v>
      </c>
    </row>
    <row r="22" spans="8:15" x14ac:dyDescent="0.2">
      <c r="I22" s="17" t="s">
        <v>994</v>
      </c>
      <c r="J22" s="86" t="s">
        <v>1431</v>
      </c>
      <c r="M22" s="135" t="s">
        <v>680</v>
      </c>
      <c r="O22" s="88">
        <v>6018</v>
      </c>
    </row>
    <row r="23" spans="8:15" x14ac:dyDescent="0.2">
      <c r="I23" s="108" t="s">
        <v>1719</v>
      </c>
      <c r="J23" s="86" t="s">
        <v>1432</v>
      </c>
      <c r="L23" s="21" t="s">
        <v>704</v>
      </c>
      <c r="M23" s="135" t="s">
        <v>681</v>
      </c>
      <c r="O23" s="88">
        <v>6026</v>
      </c>
    </row>
    <row r="24" spans="8:15" x14ac:dyDescent="0.2">
      <c r="I24" s="108" t="s">
        <v>1721</v>
      </c>
      <c r="J24" s="86" t="s">
        <v>1433</v>
      </c>
      <c r="L24" s="20" t="s">
        <v>705</v>
      </c>
      <c r="M24" s="135" t="s">
        <v>682</v>
      </c>
      <c r="O24" s="88">
        <v>7001</v>
      </c>
    </row>
    <row r="25" spans="8:15" x14ac:dyDescent="0.2">
      <c r="H25" s="21"/>
      <c r="I25" s="108" t="s">
        <v>1723</v>
      </c>
      <c r="J25" s="86" t="s">
        <v>1434</v>
      </c>
      <c r="L25" s="20" t="s">
        <v>698</v>
      </c>
      <c r="M25" s="135" t="s">
        <v>683</v>
      </c>
      <c r="O25" s="88">
        <v>7012</v>
      </c>
    </row>
    <row r="26" spans="8:15" x14ac:dyDescent="0.2">
      <c r="I26" s="108" t="s">
        <v>1725</v>
      </c>
      <c r="J26" s="86" t="s">
        <v>1435</v>
      </c>
      <c r="M26" s="135" t="s">
        <v>684</v>
      </c>
      <c r="O26" s="88">
        <v>7015</v>
      </c>
    </row>
    <row r="27" spans="8:15" x14ac:dyDescent="0.2">
      <c r="I27" s="108" t="s">
        <v>1727</v>
      </c>
      <c r="J27" s="86" t="s">
        <v>1436</v>
      </c>
      <c r="M27" s="135" t="s">
        <v>685</v>
      </c>
      <c r="O27" s="88">
        <v>7016</v>
      </c>
    </row>
    <row r="28" spans="8:15" x14ac:dyDescent="0.2">
      <c r="I28" s="108" t="s">
        <v>1729</v>
      </c>
      <c r="J28" s="86" t="s">
        <v>1437</v>
      </c>
      <c r="L28" s="21" t="s">
        <v>709</v>
      </c>
      <c r="M28" s="135" t="s">
        <v>686</v>
      </c>
      <c r="O28" s="88">
        <v>7022</v>
      </c>
    </row>
    <row r="29" spans="8:15" x14ac:dyDescent="0.2">
      <c r="J29" s="86" t="s">
        <v>1438</v>
      </c>
      <c r="L29" s="20" t="s">
        <v>710</v>
      </c>
      <c r="M29" s="135" t="s">
        <v>687</v>
      </c>
      <c r="O29" s="88">
        <v>7023</v>
      </c>
    </row>
    <row r="30" spans="8:15" x14ac:dyDescent="0.2">
      <c r="J30" s="86" t="s">
        <v>1439</v>
      </c>
      <c r="L30" s="20" t="s">
        <v>698</v>
      </c>
      <c r="M30" s="135" t="s">
        <v>688</v>
      </c>
      <c r="O30" s="88">
        <v>7030</v>
      </c>
    </row>
    <row r="31" spans="8:15" x14ac:dyDescent="0.2">
      <c r="H31" s="21"/>
      <c r="J31" s="86" t="s">
        <v>1440</v>
      </c>
      <c r="M31" s="135" t="s">
        <v>689</v>
      </c>
      <c r="O31" s="88">
        <v>7035</v>
      </c>
    </row>
    <row r="32" spans="8:15" x14ac:dyDescent="0.2">
      <c r="J32" s="86" t="s">
        <v>1441</v>
      </c>
      <c r="M32" s="135" t="s">
        <v>690</v>
      </c>
      <c r="O32" s="88">
        <v>7038</v>
      </c>
    </row>
    <row r="33" spans="7:15" x14ac:dyDescent="0.2">
      <c r="J33" s="86" t="s">
        <v>1442</v>
      </c>
      <c r="M33" s="135" t="s">
        <v>691</v>
      </c>
      <c r="O33" s="88">
        <v>7039</v>
      </c>
    </row>
    <row r="34" spans="7:15" x14ac:dyDescent="0.2">
      <c r="J34" s="86" t="s">
        <v>1443</v>
      </c>
      <c r="O34" s="88">
        <v>7040</v>
      </c>
    </row>
    <row r="35" spans="7:15" x14ac:dyDescent="0.2">
      <c r="G35" s="21" t="s">
        <v>721</v>
      </c>
      <c r="J35" s="86" t="s">
        <v>1003</v>
      </c>
      <c r="O35" s="88">
        <v>7046</v>
      </c>
    </row>
    <row r="36" spans="7:15" x14ac:dyDescent="0.2">
      <c r="G36" s="134">
        <v>0</v>
      </c>
      <c r="J36" s="86" t="s">
        <v>1004</v>
      </c>
      <c r="M36" s="21" t="s">
        <v>965</v>
      </c>
      <c r="O36" s="88">
        <v>7047</v>
      </c>
    </row>
    <row r="37" spans="7:15" x14ac:dyDescent="0.2">
      <c r="G37" s="143" t="s">
        <v>662</v>
      </c>
      <c r="J37" s="86" t="s">
        <v>1005</v>
      </c>
      <c r="M37" s="135" t="s">
        <v>680</v>
      </c>
      <c r="O37" s="88">
        <v>7048</v>
      </c>
    </row>
    <row r="38" spans="7:15" x14ac:dyDescent="0.2">
      <c r="G38" s="143" t="s">
        <v>663</v>
      </c>
      <c r="J38" s="86" t="s">
        <v>1006</v>
      </c>
      <c r="M38" s="135" t="s">
        <v>681</v>
      </c>
      <c r="O38" s="88">
        <v>8001</v>
      </c>
    </row>
    <row r="39" spans="7:15" x14ac:dyDescent="0.2">
      <c r="G39" s="134" t="s">
        <v>595</v>
      </c>
      <c r="J39" s="86" t="s">
        <v>1007</v>
      </c>
      <c r="M39" s="135" t="s">
        <v>682</v>
      </c>
      <c r="O39" s="88">
        <v>8002</v>
      </c>
    </row>
    <row r="40" spans="7:15" x14ac:dyDescent="0.2">
      <c r="G40" s="134" t="s">
        <v>665</v>
      </c>
      <c r="J40" s="86" t="s">
        <v>1008</v>
      </c>
      <c r="M40" s="135" t="s">
        <v>683</v>
      </c>
      <c r="O40" s="88">
        <v>8007</v>
      </c>
    </row>
    <row r="41" spans="7:15" x14ac:dyDescent="0.2">
      <c r="G41" s="134" t="s">
        <v>712</v>
      </c>
      <c r="H41" s="21"/>
      <c r="J41" s="86" t="s">
        <v>1009</v>
      </c>
      <c r="M41" s="135" t="s">
        <v>684</v>
      </c>
      <c r="O41" s="88">
        <v>8011</v>
      </c>
    </row>
    <row r="42" spans="7:15" x14ac:dyDescent="0.2">
      <c r="G42" s="134" t="s">
        <v>713</v>
      </c>
      <c r="J42" s="86" t="s">
        <v>1010</v>
      </c>
      <c r="M42" s="135" t="s">
        <v>685</v>
      </c>
      <c r="O42" s="88">
        <v>8012</v>
      </c>
    </row>
    <row r="43" spans="7:15" x14ac:dyDescent="0.2">
      <c r="G43" s="134" t="s">
        <v>714</v>
      </c>
      <c r="J43" s="86" t="s">
        <v>1011</v>
      </c>
      <c r="M43" s="135" t="s">
        <v>686</v>
      </c>
      <c r="O43" s="88">
        <v>8016</v>
      </c>
    </row>
    <row r="44" spans="7:15" x14ac:dyDescent="0.2">
      <c r="G44" s="134" t="s">
        <v>664</v>
      </c>
      <c r="J44" s="86" t="s">
        <v>1012</v>
      </c>
      <c r="M44" s="135" t="s">
        <v>687</v>
      </c>
      <c r="O44" s="88">
        <v>8019</v>
      </c>
    </row>
    <row r="45" spans="7:15" x14ac:dyDescent="0.2">
      <c r="G45" s="117" t="s">
        <v>666</v>
      </c>
      <c r="J45" s="86" t="s">
        <v>1013</v>
      </c>
      <c r="M45" s="135" t="s">
        <v>688</v>
      </c>
      <c r="O45" s="88">
        <v>8023</v>
      </c>
    </row>
    <row r="46" spans="7:15" x14ac:dyDescent="0.2">
      <c r="G46" s="117" t="s">
        <v>715</v>
      </c>
      <c r="J46" s="86" t="s">
        <v>1014</v>
      </c>
      <c r="M46" s="135" t="s">
        <v>689</v>
      </c>
      <c r="O46" s="88">
        <v>8028</v>
      </c>
    </row>
    <row r="47" spans="7:15" x14ac:dyDescent="0.2">
      <c r="G47" s="117" t="s">
        <v>716</v>
      </c>
      <c r="J47" s="86" t="s">
        <v>1015</v>
      </c>
      <c r="M47" s="135" t="s">
        <v>690</v>
      </c>
      <c r="O47" s="88">
        <v>9001</v>
      </c>
    </row>
    <row r="48" spans="7:15" x14ac:dyDescent="0.2">
      <c r="G48" s="117" t="s">
        <v>717</v>
      </c>
      <c r="J48" s="86" t="s">
        <v>1016</v>
      </c>
      <c r="M48" s="135" t="s">
        <v>691</v>
      </c>
      <c r="O48" s="88">
        <v>9002</v>
      </c>
    </row>
    <row r="49" spans="7:15" x14ac:dyDescent="0.2">
      <c r="G49" s="134" t="s">
        <v>667</v>
      </c>
      <c r="J49" s="86" t="s">
        <v>1017</v>
      </c>
      <c r="O49" s="88">
        <v>9003</v>
      </c>
    </row>
    <row r="50" spans="7:15" x14ac:dyDescent="0.2">
      <c r="G50" s="134" t="s">
        <v>668</v>
      </c>
      <c r="J50" s="86" t="s">
        <v>1444</v>
      </c>
      <c r="O50" s="88">
        <v>9004</v>
      </c>
    </row>
    <row r="51" spans="7:15" x14ac:dyDescent="0.2">
      <c r="G51" s="134" t="s">
        <v>718</v>
      </c>
      <c r="J51" s="86" t="s">
        <v>1445</v>
      </c>
      <c r="O51" s="88">
        <v>9005</v>
      </c>
    </row>
    <row r="52" spans="7:15" x14ac:dyDescent="0.2">
      <c r="G52" s="134" t="s">
        <v>719</v>
      </c>
      <c r="J52" s="86" t="s">
        <v>1446</v>
      </c>
      <c r="O52" s="88">
        <v>9007</v>
      </c>
    </row>
    <row r="53" spans="7:15" x14ac:dyDescent="0.2">
      <c r="G53" s="134" t="s">
        <v>720</v>
      </c>
      <c r="J53" s="86" t="s">
        <v>1447</v>
      </c>
      <c r="O53" s="88">
        <v>9016</v>
      </c>
    </row>
    <row r="54" spans="7:15" x14ac:dyDescent="0.2">
      <c r="J54" s="86" t="s">
        <v>1448</v>
      </c>
      <c r="O54" s="88">
        <v>9017</v>
      </c>
    </row>
    <row r="55" spans="7:15" x14ac:dyDescent="0.2">
      <c r="J55" s="86" t="s">
        <v>1449</v>
      </c>
      <c r="O55" s="88">
        <v>9022</v>
      </c>
    </row>
    <row r="56" spans="7:15" x14ac:dyDescent="0.2">
      <c r="J56" s="86" t="s">
        <v>1450</v>
      </c>
      <c r="O56" s="89" t="s">
        <v>454</v>
      </c>
    </row>
    <row r="57" spans="7:15" x14ac:dyDescent="0.2">
      <c r="J57" s="86" t="s">
        <v>1451</v>
      </c>
      <c r="O57" s="89" t="s">
        <v>455</v>
      </c>
    </row>
    <row r="58" spans="7:15" x14ac:dyDescent="0.2">
      <c r="J58" s="86" t="s">
        <v>1452</v>
      </c>
      <c r="O58" s="89" t="s">
        <v>456</v>
      </c>
    </row>
    <row r="59" spans="7:15" x14ac:dyDescent="0.2">
      <c r="J59" s="86" t="s">
        <v>1453</v>
      </c>
      <c r="O59" s="89" t="s">
        <v>457</v>
      </c>
    </row>
    <row r="60" spans="7:15" x14ac:dyDescent="0.2">
      <c r="J60" s="86" t="s">
        <v>1454</v>
      </c>
      <c r="O60" s="89" t="s">
        <v>458</v>
      </c>
    </row>
    <row r="61" spans="7:15" x14ac:dyDescent="0.2">
      <c r="J61" s="86" t="s">
        <v>1018</v>
      </c>
      <c r="O61" s="89" t="s">
        <v>459</v>
      </c>
    </row>
    <row r="62" spans="7:15" x14ac:dyDescent="0.2">
      <c r="J62" s="86" t="s">
        <v>1019</v>
      </c>
      <c r="O62" s="89" t="s">
        <v>460</v>
      </c>
    </row>
    <row r="63" spans="7:15" x14ac:dyDescent="0.2">
      <c r="J63" s="86" t="s">
        <v>1455</v>
      </c>
      <c r="O63" s="89" t="s">
        <v>461</v>
      </c>
    </row>
    <row r="64" spans="7:15" x14ac:dyDescent="0.2">
      <c r="J64" s="86" t="s">
        <v>1020</v>
      </c>
      <c r="O64" s="89" t="s">
        <v>462</v>
      </c>
    </row>
    <row r="65" spans="10:15" x14ac:dyDescent="0.2">
      <c r="J65" s="86" t="s">
        <v>1021</v>
      </c>
      <c r="O65" s="23" t="s">
        <v>636</v>
      </c>
    </row>
    <row r="66" spans="10:15" x14ac:dyDescent="0.2">
      <c r="J66" s="86" t="s">
        <v>1022</v>
      </c>
      <c r="O66" s="134" t="s">
        <v>468</v>
      </c>
    </row>
    <row r="67" spans="10:15" x14ac:dyDescent="0.2">
      <c r="J67" s="86" t="s">
        <v>1023</v>
      </c>
      <c r="O67" s="134" t="s">
        <v>469</v>
      </c>
    </row>
    <row r="68" spans="10:15" x14ac:dyDescent="0.2">
      <c r="J68" s="86" t="s">
        <v>1024</v>
      </c>
      <c r="O68" s="134" t="s">
        <v>470</v>
      </c>
    </row>
    <row r="69" spans="10:15" x14ac:dyDescent="0.2">
      <c r="J69" s="86" t="s">
        <v>1025</v>
      </c>
      <c r="O69" s="134" t="s">
        <v>471</v>
      </c>
    </row>
    <row r="70" spans="10:15" x14ac:dyDescent="0.2">
      <c r="J70" s="86" t="s">
        <v>1026</v>
      </c>
      <c r="O70" s="134" t="s">
        <v>472</v>
      </c>
    </row>
    <row r="71" spans="10:15" x14ac:dyDescent="0.2">
      <c r="J71" s="86" t="s">
        <v>1027</v>
      </c>
      <c r="O71" s="134" t="s">
        <v>622</v>
      </c>
    </row>
    <row r="72" spans="10:15" x14ac:dyDescent="0.2">
      <c r="J72" s="86" t="s">
        <v>1028</v>
      </c>
      <c r="O72" s="134" t="s">
        <v>623</v>
      </c>
    </row>
    <row r="73" spans="10:15" x14ac:dyDescent="0.2">
      <c r="J73" s="86" t="s">
        <v>1029</v>
      </c>
      <c r="O73" s="134" t="s">
        <v>473</v>
      </c>
    </row>
    <row r="74" spans="10:15" x14ac:dyDescent="0.2">
      <c r="J74" s="86" t="s">
        <v>1030</v>
      </c>
      <c r="O74" s="134" t="s">
        <v>624</v>
      </c>
    </row>
    <row r="75" spans="10:15" x14ac:dyDescent="0.2">
      <c r="J75" s="86" t="s">
        <v>1456</v>
      </c>
      <c r="O75" s="134" t="s">
        <v>474</v>
      </c>
    </row>
    <row r="76" spans="10:15" x14ac:dyDescent="0.2">
      <c r="J76" s="86" t="s">
        <v>1457</v>
      </c>
      <c r="O76" s="134" t="s">
        <v>625</v>
      </c>
    </row>
    <row r="77" spans="10:15" x14ac:dyDescent="0.2">
      <c r="J77" s="86" t="s">
        <v>1458</v>
      </c>
      <c r="O77" s="134" t="s">
        <v>626</v>
      </c>
    </row>
    <row r="78" spans="10:15" x14ac:dyDescent="0.2">
      <c r="J78" s="86" t="s">
        <v>1459</v>
      </c>
      <c r="O78" s="134" t="s">
        <v>475</v>
      </c>
    </row>
    <row r="79" spans="10:15" x14ac:dyDescent="0.2">
      <c r="J79" s="86" t="s">
        <v>1460</v>
      </c>
      <c r="O79" s="134" t="s">
        <v>627</v>
      </c>
    </row>
    <row r="80" spans="10:15" x14ac:dyDescent="0.2">
      <c r="J80" s="86" t="s">
        <v>1461</v>
      </c>
      <c r="O80" s="134" t="s">
        <v>476</v>
      </c>
    </row>
    <row r="81" spans="10:15" x14ac:dyDescent="0.2">
      <c r="J81" s="86" t="s">
        <v>1031</v>
      </c>
      <c r="O81" s="134" t="s">
        <v>477</v>
      </c>
    </row>
    <row r="82" spans="10:15" x14ac:dyDescent="0.2">
      <c r="J82" s="86" t="s">
        <v>1032</v>
      </c>
      <c r="O82" s="134" t="s">
        <v>628</v>
      </c>
    </row>
    <row r="83" spans="10:15" x14ac:dyDescent="0.2">
      <c r="J83" s="86" t="s">
        <v>1033</v>
      </c>
      <c r="O83" s="134" t="s">
        <v>629</v>
      </c>
    </row>
    <row r="84" spans="10:15" x14ac:dyDescent="0.2">
      <c r="J84" s="86" t="s">
        <v>1034</v>
      </c>
      <c r="O84" s="134" t="s">
        <v>630</v>
      </c>
    </row>
    <row r="85" spans="10:15" x14ac:dyDescent="0.2">
      <c r="J85" s="86" t="s">
        <v>1035</v>
      </c>
      <c r="O85" s="134" t="s">
        <v>631</v>
      </c>
    </row>
    <row r="86" spans="10:15" x14ac:dyDescent="0.2">
      <c r="J86" s="86" t="s">
        <v>1036</v>
      </c>
      <c r="O86" s="134" t="s">
        <v>632</v>
      </c>
    </row>
    <row r="87" spans="10:15" x14ac:dyDescent="0.2">
      <c r="J87" s="86" t="s">
        <v>1462</v>
      </c>
      <c r="O87" s="134" t="s">
        <v>633</v>
      </c>
    </row>
    <row r="88" spans="10:15" x14ac:dyDescent="0.2">
      <c r="J88" s="86" t="s">
        <v>1463</v>
      </c>
      <c r="O88" s="134" t="s">
        <v>634</v>
      </c>
    </row>
    <row r="89" spans="10:15" x14ac:dyDescent="0.2">
      <c r="J89" s="86" t="s">
        <v>1464</v>
      </c>
      <c r="O89" s="134" t="s">
        <v>635</v>
      </c>
    </row>
    <row r="90" spans="10:15" x14ac:dyDescent="0.2">
      <c r="J90" s="86" t="s">
        <v>1465</v>
      </c>
      <c r="O90" s="134" t="s">
        <v>478</v>
      </c>
    </row>
    <row r="91" spans="10:15" x14ac:dyDescent="0.2">
      <c r="J91" s="86" t="s">
        <v>1466</v>
      </c>
      <c r="O91" s="134" t="s">
        <v>6</v>
      </c>
    </row>
    <row r="92" spans="10:15" x14ac:dyDescent="0.2">
      <c r="J92" s="86" t="s">
        <v>1467</v>
      </c>
    </row>
    <row r="93" spans="10:15" x14ac:dyDescent="0.2">
      <c r="J93" s="86" t="s">
        <v>1468</v>
      </c>
    </row>
    <row r="94" spans="10:15" x14ac:dyDescent="0.2">
      <c r="J94" s="86" t="s">
        <v>1469</v>
      </c>
    </row>
    <row r="95" spans="10:15" x14ac:dyDescent="0.2">
      <c r="J95" s="86" t="s">
        <v>1470</v>
      </c>
    </row>
    <row r="96" spans="10:15" x14ac:dyDescent="0.2">
      <c r="J96" s="86" t="s">
        <v>1471</v>
      </c>
    </row>
    <row r="97" spans="10:10" x14ac:dyDescent="0.2">
      <c r="J97" s="86" t="s">
        <v>1472</v>
      </c>
    </row>
    <row r="98" spans="10:10" x14ac:dyDescent="0.2">
      <c r="J98" s="86" t="s">
        <v>1473</v>
      </c>
    </row>
    <row r="99" spans="10:10" x14ac:dyDescent="0.2">
      <c r="J99" s="86" t="s">
        <v>1474</v>
      </c>
    </row>
    <row r="100" spans="10:10" x14ac:dyDescent="0.2">
      <c r="J100" s="86" t="s">
        <v>1475</v>
      </c>
    </row>
    <row r="101" spans="10:10" x14ac:dyDescent="0.2">
      <c r="J101" s="86" t="s">
        <v>1476</v>
      </c>
    </row>
    <row r="102" spans="10:10" x14ac:dyDescent="0.2">
      <c r="J102" s="86" t="s">
        <v>1477</v>
      </c>
    </row>
    <row r="103" spans="10:10" x14ac:dyDescent="0.2">
      <c r="J103" s="86" t="s">
        <v>1478</v>
      </c>
    </row>
    <row r="104" spans="10:10" x14ac:dyDescent="0.2">
      <c r="J104" s="86" t="s">
        <v>1479</v>
      </c>
    </row>
    <row r="105" spans="10:10" x14ac:dyDescent="0.2">
      <c r="J105" s="86" t="s">
        <v>1480</v>
      </c>
    </row>
    <row r="106" spans="10:10" x14ac:dyDescent="0.2">
      <c r="J106" s="86" t="s">
        <v>1481</v>
      </c>
    </row>
    <row r="107" spans="10:10" x14ac:dyDescent="0.2">
      <c r="J107" s="86" t="s">
        <v>1482</v>
      </c>
    </row>
    <row r="108" spans="10:10" x14ac:dyDescent="0.2">
      <c r="J108" s="86" t="s">
        <v>1483</v>
      </c>
    </row>
    <row r="109" spans="10:10" x14ac:dyDescent="0.2">
      <c r="J109" s="86" t="s">
        <v>1484</v>
      </c>
    </row>
    <row r="110" spans="10:10" x14ac:dyDescent="0.2">
      <c r="J110" s="86" t="s">
        <v>1485</v>
      </c>
    </row>
    <row r="111" spans="10:10" x14ac:dyDescent="0.2">
      <c r="J111" s="86" t="s">
        <v>1486</v>
      </c>
    </row>
    <row r="112" spans="10:10" x14ac:dyDescent="0.2">
      <c r="J112" s="86" t="s">
        <v>1487</v>
      </c>
    </row>
    <row r="113" spans="10:10" x14ac:dyDescent="0.2">
      <c r="J113" s="86" t="s">
        <v>1488</v>
      </c>
    </row>
    <row r="114" spans="10:10" x14ac:dyDescent="0.2">
      <c r="J114" s="20" t="s">
        <v>1489</v>
      </c>
    </row>
    <row r="115" spans="10:10" x14ac:dyDescent="0.2">
      <c r="J115" s="20" t="s">
        <v>1490</v>
      </c>
    </row>
    <row r="116" spans="10:10" x14ac:dyDescent="0.2">
      <c r="J116" s="20" t="s">
        <v>1491</v>
      </c>
    </row>
    <row r="117" spans="10:10" x14ac:dyDescent="0.2">
      <c r="J117" s="20" t="s">
        <v>1492</v>
      </c>
    </row>
    <row r="118" spans="10:10" x14ac:dyDescent="0.2">
      <c r="J118" s="20" t="s">
        <v>1493</v>
      </c>
    </row>
    <row r="119" spans="10:10" x14ac:dyDescent="0.2">
      <c r="J119" s="20" t="s">
        <v>1494</v>
      </c>
    </row>
    <row r="120" spans="10:10" x14ac:dyDescent="0.2">
      <c r="J120" s="20" t="s">
        <v>1495</v>
      </c>
    </row>
    <row r="121" spans="10:10" x14ac:dyDescent="0.2">
      <c r="J121" s="20" t="s">
        <v>1496</v>
      </c>
    </row>
    <row r="122" spans="10:10" x14ac:dyDescent="0.2">
      <c r="J122" s="20" t="s">
        <v>1497</v>
      </c>
    </row>
    <row r="123" spans="10:10" x14ac:dyDescent="0.2">
      <c r="J123" s="20" t="s">
        <v>1498</v>
      </c>
    </row>
    <row r="124" spans="10:10" x14ac:dyDescent="0.2">
      <c r="J124" s="20" t="s">
        <v>1499</v>
      </c>
    </row>
    <row r="125" spans="10:10" x14ac:dyDescent="0.2">
      <c r="J125" s="20" t="s">
        <v>1500</v>
      </c>
    </row>
    <row r="126" spans="10:10" x14ac:dyDescent="0.2">
      <c r="J126" s="20" t="s">
        <v>1501</v>
      </c>
    </row>
    <row r="127" spans="10:10" x14ac:dyDescent="0.2">
      <c r="J127" s="20" t="s">
        <v>1502</v>
      </c>
    </row>
    <row r="128" spans="10:10" x14ac:dyDescent="0.2">
      <c r="J128" s="20" t="s">
        <v>1503</v>
      </c>
    </row>
    <row r="129" spans="10:10" x14ac:dyDescent="0.2">
      <c r="J129" s="20" t="s">
        <v>1504</v>
      </c>
    </row>
    <row r="130" spans="10:10" x14ac:dyDescent="0.2">
      <c r="J130" s="20" t="s">
        <v>1505</v>
      </c>
    </row>
    <row r="131" spans="10:10" x14ac:dyDescent="0.2">
      <c r="J131" s="20" t="s">
        <v>1506</v>
      </c>
    </row>
    <row r="132" spans="10:10" x14ac:dyDescent="0.2">
      <c r="J132" s="20" t="s">
        <v>1507</v>
      </c>
    </row>
    <row r="133" spans="10:10" x14ac:dyDescent="0.2">
      <c r="J133" s="20" t="s">
        <v>1508</v>
      </c>
    </row>
    <row r="134" spans="10:10" x14ac:dyDescent="0.2">
      <c r="J134" s="20" t="s">
        <v>1509</v>
      </c>
    </row>
    <row r="135" spans="10:10" x14ac:dyDescent="0.2">
      <c r="J135" s="20" t="s">
        <v>1510</v>
      </c>
    </row>
    <row r="136" spans="10:10" x14ac:dyDescent="0.2">
      <c r="J136" s="20" t="s">
        <v>1511</v>
      </c>
    </row>
    <row r="137" spans="10:10" x14ac:dyDescent="0.2">
      <c r="J137" s="20" t="s">
        <v>1512</v>
      </c>
    </row>
    <row r="138" spans="10:10" x14ac:dyDescent="0.2">
      <c r="J138" s="20" t="s">
        <v>1513</v>
      </c>
    </row>
    <row r="139" spans="10:10" x14ac:dyDescent="0.2">
      <c r="J139" s="20" t="s">
        <v>1514</v>
      </c>
    </row>
    <row r="140" spans="10:10" x14ac:dyDescent="0.2">
      <c r="J140" s="20" t="s">
        <v>1515</v>
      </c>
    </row>
    <row r="141" spans="10:10" x14ac:dyDescent="0.2">
      <c r="J141" s="20" t="s">
        <v>1516</v>
      </c>
    </row>
    <row r="142" spans="10:10" x14ac:dyDescent="0.2">
      <c r="J142" s="20" t="s">
        <v>1517</v>
      </c>
    </row>
    <row r="143" spans="10:10" x14ac:dyDescent="0.2">
      <c r="J143" s="20" t="s">
        <v>1518</v>
      </c>
    </row>
    <row r="144" spans="10:10" x14ac:dyDescent="0.2">
      <c r="J144" s="20" t="s">
        <v>1519</v>
      </c>
    </row>
    <row r="145" spans="10:10" x14ac:dyDescent="0.2">
      <c r="J145" s="20" t="s">
        <v>1520</v>
      </c>
    </row>
    <row r="146" spans="10:10" x14ac:dyDescent="0.2">
      <c r="J146" s="20" t="s">
        <v>1521</v>
      </c>
    </row>
    <row r="147" spans="10:10" x14ac:dyDescent="0.2">
      <c r="J147" s="20" t="s">
        <v>1522</v>
      </c>
    </row>
    <row r="148" spans="10:10" x14ac:dyDescent="0.2">
      <c r="J148" s="20" t="s">
        <v>1523</v>
      </c>
    </row>
    <row r="149" spans="10:10" x14ac:dyDescent="0.2">
      <c r="J149" s="20" t="s">
        <v>1524</v>
      </c>
    </row>
    <row r="150" spans="10:10" x14ac:dyDescent="0.2">
      <c r="J150" s="20" t="s">
        <v>1525</v>
      </c>
    </row>
    <row r="151" spans="10:10" ht="15" x14ac:dyDescent="0.25">
      <c r="J151" s="338" t="s">
        <v>1661</v>
      </c>
    </row>
    <row r="152" spans="10:10" ht="15" x14ac:dyDescent="0.25">
      <c r="J152" s="338" t="s">
        <v>1662</v>
      </c>
    </row>
    <row r="153" spans="10:10" ht="15" x14ac:dyDescent="0.25">
      <c r="J153" s="338" t="s">
        <v>1663</v>
      </c>
    </row>
    <row r="154" spans="10:10" ht="15" x14ac:dyDescent="0.25">
      <c r="J154" s="338" t="s">
        <v>1664</v>
      </c>
    </row>
    <row r="155" spans="10:10" ht="15" x14ac:dyDescent="0.25">
      <c r="J155" s="338" t="s">
        <v>1665</v>
      </c>
    </row>
    <row r="156" spans="10:10" ht="15" x14ac:dyDescent="0.25">
      <c r="J156" s="338" t="s">
        <v>1666</v>
      </c>
    </row>
    <row r="157" spans="10:10" ht="15" x14ac:dyDescent="0.25">
      <c r="J157" s="338" t="s">
        <v>1667</v>
      </c>
    </row>
    <row r="158" spans="10:10" ht="15" x14ac:dyDescent="0.25">
      <c r="J158" s="338" t="s">
        <v>1668</v>
      </c>
    </row>
    <row r="159" spans="10:10" ht="15" x14ac:dyDescent="0.25">
      <c r="J159" s="338" t="s">
        <v>1669</v>
      </c>
    </row>
    <row r="160" spans="10:10" ht="15" x14ac:dyDescent="0.25">
      <c r="J160" s="338" t="s">
        <v>1670</v>
      </c>
    </row>
    <row r="161" spans="10:10" ht="15" x14ac:dyDescent="0.25">
      <c r="J161" s="338" t="s">
        <v>1671</v>
      </c>
    </row>
    <row r="162" spans="10:10" ht="15" x14ac:dyDescent="0.25">
      <c r="J162" s="337" t="s">
        <v>1672</v>
      </c>
    </row>
    <row r="163" spans="10:10" ht="15" x14ac:dyDescent="0.25">
      <c r="J163" s="337" t="s">
        <v>1673</v>
      </c>
    </row>
    <row r="164" spans="10:10" ht="15" x14ac:dyDescent="0.25">
      <c r="J164" s="338" t="s">
        <v>1674</v>
      </c>
    </row>
    <row r="165" spans="10:10" ht="15" x14ac:dyDescent="0.25">
      <c r="J165" s="338" t="s">
        <v>1675</v>
      </c>
    </row>
    <row r="169" spans="10:10" ht="15" x14ac:dyDescent="0.25">
      <c r="J169" s="337"/>
    </row>
  </sheetData>
  <sheetProtection algorithmName="SHA-512" hashValue="Ur1fqgJAZjVQr56ZWpprjbSST1BDvufEx7fiN5wYs1da7UFTNIGwALr5hbApFkGH0632Nv7HyZ2jjiw+OmNv7w==" saltValue="NsoCR/qapFax2fyY3/9Xn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248"/>
  <sheetViews>
    <sheetView workbookViewId="0">
      <pane xSplit="4" ySplit="1" topLeftCell="E158" activePane="bottomRight" state="frozen"/>
      <selection pane="topRight" activeCell="E1" sqref="E1"/>
      <selection pane="bottomLeft" activeCell="A2" sqref="A2"/>
      <selection pane="bottomRight" activeCell="H274" sqref="H274"/>
    </sheetView>
  </sheetViews>
  <sheetFormatPr defaultColWidth="9.28515625" defaultRowHeight="12.75" x14ac:dyDescent="0.2"/>
  <cols>
    <col min="1" max="1" width="16.5703125" style="17" bestFit="1" customWidth="1"/>
    <col min="2" max="2" width="48.5703125" style="17" bestFit="1" customWidth="1"/>
    <col min="3" max="3" width="11.5703125" style="17" bestFit="1" customWidth="1"/>
    <col min="4" max="4" width="7.42578125" style="17" bestFit="1" customWidth="1"/>
    <col min="5" max="5" width="9.28515625" style="17" bestFit="1" customWidth="1"/>
    <col min="6" max="6" width="9.42578125" style="17" bestFit="1" customWidth="1"/>
    <col min="7" max="7" width="9.5703125" style="17" bestFit="1" customWidth="1"/>
    <col min="8" max="8" width="10" style="17" bestFit="1" customWidth="1"/>
    <col min="9" max="9" width="10.28515625" style="17" bestFit="1" customWidth="1"/>
    <col min="10" max="10" width="9.42578125" style="17" bestFit="1" customWidth="1"/>
    <col min="11" max="11" width="9.28515625" style="17" bestFit="1" customWidth="1"/>
    <col min="12" max="12" width="9.42578125" style="17" bestFit="1" customWidth="1"/>
    <col min="13" max="13" width="9.5703125" style="17" bestFit="1" customWidth="1"/>
    <col min="14" max="14" width="10" style="17" bestFit="1" customWidth="1"/>
    <col min="15" max="15" width="10.28515625" style="17" bestFit="1" customWidth="1"/>
    <col min="16" max="16" width="9.42578125" style="17" bestFit="1" customWidth="1"/>
    <col min="17" max="17" width="9.28515625" style="17" bestFit="1" customWidth="1"/>
    <col min="18" max="18" width="9.42578125" style="17" bestFit="1" customWidth="1"/>
    <col min="19" max="19" width="9.5703125" style="17" bestFit="1" customWidth="1"/>
    <col min="20" max="20" width="10" style="17" bestFit="1" customWidth="1"/>
    <col min="21" max="21" width="10.28515625" style="17" bestFit="1" customWidth="1"/>
    <col min="22" max="22" width="9.42578125" style="17" bestFit="1" customWidth="1"/>
    <col min="23" max="23" width="9.28515625" style="17" bestFit="1" customWidth="1"/>
    <col min="24" max="24" width="9.42578125" style="17" bestFit="1" customWidth="1"/>
    <col min="25" max="25" width="9.5703125" style="17" bestFit="1" customWidth="1"/>
    <col min="26" max="26" width="10" style="17" bestFit="1" customWidth="1"/>
    <col min="27" max="27" width="10.28515625" style="17" bestFit="1" customWidth="1"/>
    <col min="28" max="28" width="9.42578125" style="17" bestFit="1" customWidth="1"/>
    <col min="29" max="31" width="9.28515625" style="20"/>
    <col min="32" max="16384" width="9.28515625" style="17"/>
  </cols>
  <sheetData>
    <row r="1" spans="1:32" x14ac:dyDescent="0.2">
      <c r="A1" s="28" t="s">
        <v>479</v>
      </c>
      <c r="B1" s="28" t="s">
        <v>480</v>
      </c>
      <c r="C1" s="90" t="s">
        <v>481</v>
      </c>
      <c r="D1" s="91" t="s">
        <v>448</v>
      </c>
      <c r="E1" s="92" t="s">
        <v>482</v>
      </c>
      <c r="F1" s="98" t="s">
        <v>483</v>
      </c>
      <c r="G1" s="92" t="s">
        <v>484</v>
      </c>
      <c r="H1" s="98" t="s">
        <v>485</v>
      </c>
      <c r="I1" s="92" t="s">
        <v>486</v>
      </c>
      <c r="J1" s="98" t="s">
        <v>487</v>
      </c>
      <c r="K1" s="93" t="s">
        <v>488</v>
      </c>
      <c r="L1" s="99" t="s">
        <v>489</v>
      </c>
      <c r="M1" s="93" t="s">
        <v>490</v>
      </c>
      <c r="N1" s="99" t="s">
        <v>491</v>
      </c>
      <c r="O1" s="93" t="s">
        <v>492</v>
      </c>
      <c r="P1" s="99" t="s">
        <v>493</v>
      </c>
      <c r="Q1" s="94" t="s">
        <v>494</v>
      </c>
      <c r="R1" s="100" t="s">
        <v>495</v>
      </c>
      <c r="S1" s="94" t="s">
        <v>496</v>
      </c>
      <c r="T1" s="100" t="s">
        <v>497</v>
      </c>
      <c r="U1" s="94" t="s">
        <v>498</v>
      </c>
      <c r="V1" s="100" t="s">
        <v>499</v>
      </c>
      <c r="W1" s="95" t="s">
        <v>500</v>
      </c>
      <c r="X1" s="101" t="s">
        <v>501</v>
      </c>
      <c r="Y1" s="95" t="s">
        <v>502</v>
      </c>
      <c r="Z1" s="101" t="s">
        <v>503</v>
      </c>
      <c r="AA1" s="95" t="s">
        <v>504</v>
      </c>
      <c r="AB1" s="101" t="s">
        <v>505</v>
      </c>
      <c r="AE1" s="17" t="s">
        <v>594</v>
      </c>
    </row>
    <row r="2" spans="1:32" x14ac:dyDescent="0.2">
      <c r="A2" s="17" t="s">
        <v>16</v>
      </c>
      <c r="B2" s="17" t="s">
        <v>383</v>
      </c>
      <c r="C2" s="17">
        <v>0.21</v>
      </c>
      <c r="D2" s="17">
        <v>0.3</v>
      </c>
      <c r="E2" s="96">
        <v>1</v>
      </c>
      <c r="F2" s="96">
        <v>1</v>
      </c>
      <c r="G2" s="96">
        <v>1</v>
      </c>
      <c r="H2" s="96">
        <v>1</v>
      </c>
      <c r="I2" s="96">
        <v>1</v>
      </c>
      <c r="J2" s="96">
        <v>1</v>
      </c>
      <c r="K2" s="17">
        <v>300</v>
      </c>
      <c r="L2" s="17">
        <v>2000</v>
      </c>
      <c r="M2" s="17">
        <v>300</v>
      </c>
      <c r="N2" s="17">
        <v>2800</v>
      </c>
      <c r="O2" s="17">
        <f t="shared" ref="O2:O33" si="0">ROUNDUP(P2*C2,2)</f>
        <v>0.93</v>
      </c>
      <c r="P2" s="17">
        <v>4.4000000000000004</v>
      </c>
      <c r="Q2" s="17">
        <v>300</v>
      </c>
      <c r="R2" s="17">
        <v>3000</v>
      </c>
      <c r="S2" s="17">
        <v>300</v>
      </c>
      <c r="T2" s="17">
        <v>5500</v>
      </c>
      <c r="U2" s="17">
        <f t="shared" ref="U2:U33" si="1">ROUNDUP(V2*C2,2)</f>
        <v>1.62</v>
      </c>
      <c r="V2" s="17">
        <v>7.7</v>
      </c>
      <c r="W2" s="17">
        <v>300</v>
      </c>
      <c r="X2" s="17">
        <v>3500</v>
      </c>
      <c r="Y2" s="17">
        <v>300</v>
      </c>
      <c r="Z2" s="17">
        <v>5200</v>
      </c>
      <c r="AA2" s="17">
        <f t="shared" ref="AA2:AA65" si="2">ROUNDUP(AB2*C2,2)</f>
        <v>2.92</v>
      </c>
      <c r="AB2" s="17">
        <v>13.9</v>
      </c>
      <c r="AE2" s="17">
        <v>25</v>
      </c>
      <c r="AF2" s="17">
        <v>1</v>
      </c>
    </row>
    <row r="3" spans="1:32" x14ac:dyDescent="0.2">
      <c r="A3" s="17" t="s">
        <v>17</v>
      </c>
      <c r="B3" s="17" t="s">
        <v>384</v>
      </c>
      <c r="C3" s="17">
        <v>0.21</v>
      </c>
      <c r="D3" s="17">
        <v>0.3</v>
      </c>
      <c r="E3" s="96">
        <v>1</v>
      </c>
      <c r="F3" s="96">
        <v>1</v>
      </c>
      <c r="G3" s="96">
        <v>1</v>
      </c>
      <c r="H3" s="96">
        <v>1</v>
      </c>
      <c r="I3" s="96">
        <v>1</v>
      </c>
      <c r="J3" s="96">
        <v>1</v>
      </c>
      <c r="K3" s="17">
        <v>300</v>
      </c>
      <c r="L3" s="17">
        <v>2000</v>
      </c>
      <c r="M3" s="17">
        <v>300</v>
      </c>
      <c r="N3" s="17">
        <v>2800</v>
      </c>
      <c r="O3" s="17">
        <f t="shared" si="0"/>
        <v>0.93</v>
      </c>
      <c r="P3" s="17">
        <v>4.4000000000000004</v>
      </c>
      <c r="Q3" s="17">
        <v>300</v>
      </c>
      <c r="R3" s="17">
        <v>3000</v>
      </c>
      <c r="S3" s="17">
        <v>300</v>
      </c>
      <c r="T3" s="17">
        <v>5500</v>
      </c>
      <c r="U3" s="17">
        <f t="shared" si="1"/>
        <v>1.62</v>
      </c>
      <c r="V3" s="17">
        <v>7.7</v>
      </c>
      <c r="W3" s="17">
        <v>300</v>
      </c>
      <c r="X3" s="17">
        <v>3500</v>
      </c>
      <c r="Y3" s="17">
        <v>300</v>
      </c>
      <c r="Z3" s="17">
        <v>5200</v>
      </c>
      <c r="AA3" s="17">
        <f t="shared" si="2"/>
        <v>2.92</v>
      </c>
      <c r="AB3" s="17">
        <v>13.9</v>
      </c>
      <c r="AE3" s="17">
        <v>28</v>
      </c>
      <c r="AF3" s="17">
        <v>2</v>
      </c>
    </row>
    <row r="4" spans="1:32" x14ac:dyDescent="0.2">
      <c r="A4" s="17" t="s">
        <v>18</v>
      </c>
      <c r="B4" s="17" t="s">
        <v>396</v>
      </c>
      <c r="C4" s="17">
        <v>0.21</v>
      </c>
      <c r="D4" s="17">
        <v>0.3</v>
      </c>
      <c r="E4" s="96">
        <v>1</v>
      </c>
      <c r="F4" s="96">
        <v>1</v>
      </c>
      <c r="G4" s="96">
        <v>1</v>
      </c>
      <c r="H4" s="96">
        <v>1</v>
      </c>
      <c r="I4" s="96">
        <v>1</v>
      </c>
      <c r="J4" s="96">
        <v>1</v>
      </c>
      <c r="K4" s="17">
        <v>300</v>
      </c>
      <c r="L4" s="17">
        <v>2000</v>
      </c>
      <c r="M4" s="17">
        <v>300</v>
      </c>
      <c r="N4" s="17">
        <v>2800</v>
      </c>
      <c r="O4" s="17">
        <f t="shared" si="0"/>
        <v>0.93</v>
      </c>
      <c r="P4" s="17">
        <v>4.4000000000000004</v>
      </c>
      <c r="Q4" s="17">
        <v>300</v>
      </c>
      <c r="R4" s="17">
        <v>3000</v>
      </c>
      <c r="S4" s="17">
        <v>300</v>
      </c>
      <c r="T4" s="17">
        <v>5500</v>
      </c>
      <c r="U4" s="17">
        <f t="shared" si="1"/>
        <v>1.62</v>
      </c>
      <c r="V4" s="17">
        <v>7.7</v>
      </c>
      <c r="W4" s="17">
        <v>300</v>
      </c>
      <c r="X4" s="17">
        <v>3500</v>
      </c>
      <c r="Y4" s="17">
        <v>300</v>
      </c>
      <c r="Z4" s="17">
        <v>5200</v>
      </c>
      <c r="AA4" s="17">
        <f t="shared" si="2"/>
        <v>2.92</v>
      </c>
      <c r="AB4" s="17">
        <v>13.9</v>
      </c>
      <c r="AE4" s="17">
        <v>42</v>
      </c>
      <c r="AF4" s="17">
        <v>3</v>
      </c>
    </row>
    <row r="5" spans="1:32" x14ac:dyDescent="0.2">
      <c r="A5" s="17" t="s">
        <v>19</v>
      </c>
      <c r="B5" s="17" t="s">
        <v>388</v>
      </c>
      <c r="C5" s="17">
        <v>0.21</v>
      </c>
      <c r="D5" s="17">
        <v>0.3</v>
      </c>
      <c r="E5" s="96">
        <v>1</v>
      </c>
      <c r="F5" s="96">
        <v>1</v>
      </c>
      <c r="G5" s="96">
        <v>1</v>
      </c>
      <c r="H5" s="96">
        <v>1</v>
      </c>
      <c r="I5" s="96">
        <v>1</v>
      </c>
      <c r="J5" s="96">
        <v>1</v>
      </c>
      <c r="K5" s="17">
        <v>300</v>
      </c>
      <c r="L5" s="17">
        <v>2000</v>
      </c>
      <c r="M5" s="17">
        <v>300</v>
      </c>
      <c r="N5" s="17">
        <v>2800</v>
      </c>
      <c r="O5" s="17">
        <f t="shared" si="0"/>
        <v>0.93</v>
      </c>
      <c r="P5" s="17">
        <v>4.4000000000000004</v>
      </c>
      <c r="Q5" s="17">
        <v>300</v>
      </c>
      <c r="R5" s="17">
        <v>3000</v>
      </c>
      <c r="S5" s="17">
        <v>300</v>
      </c>
      <c r="T5" s="17">
        <v>5500</v>
      </c>
      <c r="U5" s="17">
        <f t="shared" si="1"/>
        <v>1.62</v>
      </c>
      <c r="V5" s="17">
        <v>7.7</v>
      </c>
      <c r="W5" s="17">
        <v>300</v>
      </c>
      <c r="X5" s="17">
        <v>3500</v>
      </c>
      <c r="Y5" s="17">
        <v>300</v>
      </c>
      <c r="Z5" s="17">
        <v>5200</v>
      </c>
      <c r="AA5" s="17">
        <f t="shared" si="2"/>
        <v>2.92</v>
      </c>
      <c r="AB5" s="17">
        <v>13.9</v>
      </c>
      <c r="AE5" s="17">
        <v>50</v>
      </c>
      <c r="AF5" s="17">
        <v>4</v>
      </c>
    </row>
    <row r="6" spans="1:32" x14ac:dyDescent="0.2">
      <c r="A6" s="17" t="s">
        <v>20</v>
      </c>
      <c r="B6" s="17" t="s">
        <v>389</v>
      </c>
      <c r="C6" s="17">
        <v>0.21</v>
      </c>
      <c r="D6" s="17">
        <v>0.3</v>
      </c>
      <c r="E6" s="96">
        <v>1</v>
      </c>
      <c r="F6" s="96">
        <v>1</v>
      </c>
      <c r="G6" s="96">
        <v>1</v>
      </c>
      <c r="H6" s="96">
        <v>1</v>
      </c>
      <c r="I6" s="96">
        <v>1</v>
      </c>
      <c r="J6" s="96">
        <v>1</v>
      </c>
      <c r="K6" s="17">
        <v>300</v>
      </c>
      <c r="L6" s="17">
        <v>2000</v>
      </c>
      <c r="M6" s="17">
        <v>300</v>
      </c>
      <c r="N6" s="17">
        <v>2800</v>
      </c>
      <c r="O6" s="17">
        <f t="shared" si="0"/>
        <v>0.93</v>
      </c>
      <c r="P6" s="17">
        <v>4.4000000000000004</v>
      </c>
      <c r="Q6" s="17">
        <v>300</v>
      </c>
      <c r="R6" s="17">
        <v>3000</v>
      </c>
      <c r="S6" s="17">
        <v>300</v>
      </c>
      <c r="T6" s="17">
        <v>5500</v>
      </c>
      <c r="U6" s="17">
        <f t="shared" si="1"/>
        <v>1.62</v>
      </c>
      <c r="V6" s="17">
        <v>7.7</v>
      </c>
      <c r="W6" s="17">
        <v>300</v>
      </c>
      <c r="X6" s="17">
        <v>3500</v>
      </c>
      <c r="Y6" s="17">
        <v>300</v>
      </c>
      <c r="Z6" s="17">
        <v>5200</v>
      </c>
      <c r="AA6" s="17">
        <f t="shared" si="2"/>
        <v>2.92</v>
      </c>
      <c r="AB6" s="17">
        <v>13.9</v>
      </c>
    </row>
    <row r="7" spans="1:32" x14ac:dyDescent="0.2">
      <c r="A7" s="17" t="s">
        <v>21</v>
      </c>
      <c r="B7" s="17" t="s">
        <v>387</v>
      </c>
      <c r="C7" s="17">
        <v>0.21</v>
      </c>
      <c r="D7" s="17">
        <v>0.3</v>
      </c>
      <c r="E7" s="96">
        <v>1</v>
      </c>
      <c r="F7" s="96">
        <v>1</v>
      </c>
      <c r="G7" s="96">
        <v>1</v>
      </c>
      <c r="H7" s="96">
        <v>1</v>
      </c>
      <c r="I7" s="96">
        <v>1</v>
      </c>
      <c r="J7" s="96">
        <v>1</v>
      </c>
      <c r="K7" s="17">
        <v>300</v>
      </c>
      <c r="L7" s="17">
        <v>2000</v>
      </c>
      <c r="M7" s="17">
        <v>300</v>
      </c>
      <c r="N7" s="17">
        <v>2800</v>
      </c>
      <c r="O7" s="17">
        <f t="shared" si="0"/>
        <v>0.93</v>
      </c>
      <c r="P7" s="17">
        <v>4.4000000000000004</v>
      </c>
      <c r="Q7" s="17">
        <v>300</v>
      </c>
      <c r="R7" s="17">
        <v>3000</v>
      </c>
      <c r="S7" s="17">
        <v>300</v>
      </c>
      <c r="T7" s="17">
        <v>5500</v>
      </c>
      <c r="U7" s="17">
        <f t="shared" si="1"/>
        <v>1.62</v>
      </c>
      <c r="V7" s="17">
        <v>7.7</v>
      </c>
      <c r="W7" s="17">
        <v>300</v>
      </c>
      <c r="X7" s="17">
        <v>3500</v>
      </c>
      <c r="Y7" s="17">
        <v>300</v>
      </c>
      <c r="Z7" s="17">
        <v>5200</v>
      </c>
      <c r="AA7" s="17">
        <f t="shared" si="2"/>
        <v>2.92</v>
      </c>
      <c r="AB7" s="17">
        <v>13.9</v>
      </c>
    </row>
    <row r="8" spans="1:32" x14ac:dyDescent="0.2">
      <c r="A8" s="17" t="s">
        <v>22</v>
      </c>
      <c r="B8" s="17" t="s">
        <v>385</v>
      </c>
      <c r="C8" s="17">
        <v>0.21</v>
      </c>
      <c r="D8" s="17">
        <v>0.3</v>
      </c>
      <c r="E8" s="96">
        <v>1</v>
      </c>
      <c r="F8" s="96">
        <v>1</v>
      </c>
      <c r="G8" s="96">
        <v>1</v>
      </c>
      <c r="H8" s="96">
        <v>1</v>
      </c>
      <c r="I8" s="96">
        <v>1</v>
      </c>
      <c r="J8" s="96">
        <v>1</v>
      </c>
      <c r="K8" s="17">
        <v>300</v>
      </c>
      <c r="L8" s="17">
        <v>2000</v>
      </c>
      <c r="M8" s="17">
        <v>300</v>
      </c>
      <c r="N8" s="17">
        <v>2800</v>
      </c>
      <c r="O8" s="17">
        <f t="shared" si="0"/>
        <v>0.93</v>
      </c>
      <c r="P8" s="17">
        <v>4.4000000000000004</v>
      </c>
      <c r="Q8" s="17">
        <v>300</v>
      </c>
      <c r="R8" s="17">
        <v>3000</v>
      </c>
      <c r="S8" s="17">
        <v>300</v>
      </c>
      <c r="T8" s="17">
        <v>5500</v>
      </c>
      <c r="U8" s="17">
        <f t="shared" si="1"/>
        <v>1.62</v>
      </c>
      <c r="V8" s="17">
        <v>7.7</v>
      </c>
      <c r="W8" s="17">
        <v>300</v>
      </c>
      <c r="X8" s="17">
        <v>3500</v>
      </c>
      <c r="Y8" s="17">
        <v>300</v>
      </c>
      <c r="Z8" s="17">
        <v>5200</v>
      </c>
      <c r="AA8" s="17">
        <f t="shared" si="2"/>
        <v>2.92</v>
      </c>
      <c r="AB8" s="17">
        <v>13.9</v>
      </c>
    </row>
    <row r="9" spans="1:32" x14ac:dyDescent="0.2">
      <c r="A9" s="17" t="s">
        <v>23</v>
      </c>
      <c r="B9" s="17" t="s">
        <v>386</v>
      </c>
      <c r="C9" s="17">
        <v>0.21</v>
      </c>
      <c r="D9" s="17">
        <v>0.3</v>
      </c>
      <c r="E9" s="96">
        <v>1</v>
      </c>
      <c r="F9" s="96">
        <v>1</v>
      </c>
      <c r="G9" s="96">
        <v>1</v>
      </c>
      <c r="H9" s="96">
        <v>1</v>
      </c>
      <c r="I9" s="96">
        <v>1</v>
      </c>
      <c r="J9" s="96">
        <v>1</v>
      </c>
      <c r="K9" s="17">
        <v>300</v>
      </c>
      <c r="L9" s="17">
        <v>2000</v>
      </c>
      <c r="M9" s="17">
        <v>300</v>
      </c>
      <c r="N9" s="17">
        <v>2800</v>
      </c>
      <c r="O9" s="17">
        <f t="shared" si="0"/>
        <v>0.93</v>
      </c>
      <c r="P9" s="17">
        <v>4.4000000000000004</v>
      </c>
      <c r="Q9" s="17">
        <v>300</v>
      </c>
      <c r="R9" s="17">
        <v>3000</v>
      </c>
      <c r="S9" s="17">
        <v>300</v>
      </c>
      <c r="T9" s="17">
        <v>5500</v>
      </c>
      <c r="U9" s="17">
        <f t="shared" si="1"/>
        <v>1.62</v>
      </c>
      <c r="V9" s="17">
        <v>7.7</v>
      </c>
      <c r="W9" s="17">
        <v>300</v>
      </c>
      <c r="X9" s="17">
        <v>3500</v>
      </c>
      <c r="Y9" s="17">
        <v>300</v>
      </c>
      <c r="Z9" s="17">
        <v>5200</v>
      </c>
      <c r="AA9" s="17">
        <f t="shared" si="2"/>
        <v>2.92</v>
      </c>
      <c r="AB9" s="17">
        <v>13.9</v>
      </c>
    </row>
    <row r="10" spans="1:32" x14ac:dyDescent="0.2">
      <c r="A10" s="17" t="s">
        <v>24</v>
      </c>
      <c r="B10" s="17" t="s">
        <v>393</v>
      </c>
      <c r="C10" s="17">
        <v>0.21</v>
      </c>
      <c r="D10" s="17">
        <v>0.3</v>
      </c>
      <c r="E10" s="96">
        <v>1</v>
      </c>
      <c r="F10" s="96">
        <v>1</v>
      </c>
      <c r="G10" s="96">
        <v>1</v>
      </c>
      <c r="H10" s="96">
        <v>1</v>
      </c>
      <c r="I10" s="96">
        <v>1</v>
      </c>
      <c r="J10" s="96">
        <v>1</v>
      </c>
      <c r="K10" s="17">
        <v>300</v>
      </c>
      <c r="L10" s="17">
        <v>2000</v>
      </c>
      <c r="M10" s="17">
        <v>300</v>
      </c>
      <c r="N10" s="17">
        <v>2800</v>
      </c>
      <c r="O10" s="17">
        <f t="shared" si="0"/>
        <v>0.93</v>
      </c>
      <c r="P10" s="17">
        <v>4.4000000000000004</v>
      </c>
      <c r="Q10" s="17">
        <v>300</v>
      </c>
      <c r="R10" s="17">
        <v>3000</v>
      </c>
      <c r="S10" s="17">
        <v>300</v>
      </c>
      <c r="T10" s="17">
        <v>5500</v>
      </c>
      <c r="U10" s="17">
        <f t="shared" si="1"/>
        <v>1.62</v>
      </c>
      <c r="V10" s="17">
        <v>7.7</v>
      </c>
      <c r="W10" s="17">
        <v>300</v>
      </c>
      <c r="X10" s="17">
        <v>3500</v>
      </c>
      <c r="Y10" s="17">
        <v>300</v>
      </c>
      <c r="Z10" s="17">
        <v>5200</v>
      </c>
      <c r="AA10" s="17">
        <f t="shared" si="2"/>
        <v>2.92</v>
      </c>
      <c r="AB10" s="17">
        <v>13.9</v>
      </c>
    </row>
    <row r="11" spans="1:32" x14ac:dyDescent="0.2">
      <c r="A11" s="17" t="s">
        <v>25</v>
      </c>
      <c r="B11" s="17" t="s">
        <v>392</v>
      </c>
      <c r="C11" s="17">
        <v>0.21</v>
      </c>
      <c r="D11" s="17">
        <v>0.3</v>
      </c>
      <c r="E11" s="96">
        <v>1</v>
      </c>
      <c r="F11" s="96">
        <v>1</v>
      </c>
      <c r="G11" s="96">
        <v>1</v>
      </c>
      <c r="H11" s="96">
        <v>1</v>
      </c>
      <c r="I11" s="96">
        <v>1</v>
      </c>
      <c r="J11" s="96">
        <v>1</v>
      </c>
      <c r="K11" s="17">
        <v>300</v>
      </c>
      <c r="L11" s="17">
        <v>2000</v>
      </c>
      <c r="M11" s="17">
        <v>300</v>
      </c>
      <c r="N11" s="17">
        <v>2800</v>
      </c>
      <c r="O11" s="17">
        <f t="shared" si="0"/>
        <v>0.93</v>
      </c>
      <c r="P11" s="17">
        <v>4.4000000000000004</v>
      </c>
      <c r="Q11" s="17">
        <v>300</v>
      </c>
      <c r="R11" s="17">
        <v>3000</v>
      </c>
      <c r="S11" s="17">
        <v>300</v>
      </c>
      <c r="T11" s="17">
        <v>5500</v>
      </c>
      <c r="U11" s="17">
        <f t="shared" si="1"/>
        <v>1.62</v>
      </c>
      <c r="V11" s="17">
        <v>7.7</v>
      </c>
      <c r="W11" s="17">
        <v>300</v>
      </c>
      <c r="X11" s="17">
        <v>3500</v>
      </c>
      <c r="Y11" s="17">
        <v>300</v>
      </c>
      <c r="Z11" s="17">
        <v>5200</v>
      </c>
      <c r="AA11" s="17">
        <f t="shared" si="2"/>
        <v>2.92</v>
      </c>
      <c r="AB11" s="17">
        <v>13.9</v>
      </c>
    </row>
    <row r="12" spans="1:32" x14ac:dyDescent="0.2">
      <c r="A12" s="17" t="s">
        <v>26</v>
      </c>
      <c r="B12" s="17" t="s">
        <v>391</v>
      </c>
      <c r="C12" s="17">
        <v>0.21</v>
      </c>
      <c r="D12" s="17">
        <v>0.3</v>
      </c>
      <c r="E12" s="96">
        <v>1</v>
      </c>
      <c r="F12" s="96">
        <v>1</v>
      </c>
      <c r="G12" s="96">
        <v>1</v>
      </c>
      <c r="H12" s="96">
        <v>1</v>
      </c>
      <c r="I12" s="96">
        <v>1</v>
      </c>
      <c r="J12" s="96">
        <v>1</v>
      </c>
      <c r="K12" s="17">
        <v>300</v>
      </c>
      <c r="L12" s="17">
        <v>2000</v>
      </c>
      <c r="M12" s="17">
        <v>300</v>
      </c>
      <c r="N12" s="17">
        <v>2800</v>
      </c>
      <c r="O12" s="17">
        <f t="shared" si="0"/>
        <v>0.93</v>
      </c>
      <c r="P12" s="17">
        <v>4.4000000000000004</v>
      </c>
      <c r="Q12" s="17">
        <v>300</v>
      </c>
      <c r="R12" s="17">
        <v>3000</v>
      </c>
      <c r="S12" s="17">
        <v>300</v>
      </c>
      <c r="T12" s="17">
        <v>5500</v>
      </c>
      <c r="U12" s="17">
        <f t="shared" si="1"/>
        <v>1.62</v>
      </c>
      <c r="V12" s="17">
        <v>7.7</v>
      </c>
      <c r="W12" s="17">
        <v>300</v>
      </c>
      <c r="X12" s="17">
        <v>3500</v>
      </c>
      <c r="Y12" s="17">
        <v>300</v>
      </c>
      <c r="Z12" s="17">
        <v>5200</v>
      </c>
      <c r="AA12" s="17">
        <f t="shared" si="2"/>
        <v>2.92</v>
      </c>
      <c r="AB12" s="17">
        <v>13.9</v>
      </c>
    </row>
    <row r="13" spans="1:32" x14ac:dyDescent="0.2">
      <c r="A13" s="17" t="s">
        <v>27</v>
      </c>
      <c r="B13" s="17" t="s">
        <v>390</v>
      </c>
      <c r="C13" s="17">
        <v>0.21</v>
      </c>
      <c r="D13" s="17">
        <v>0.3</v>
      </c>
      <c r="E13" s="96">
        <v>1</v>
      </c>
      <c r="F13" s="96">
        <v>1</v>
      </c>
      <c r="G13" s="96">
        <v>1</v>
      </c>
      <c r="H13" s="96">
        <v>1</v>
      </c>
      <c r="I13" s="96">
        <v>1</v>
      </c>
      <c r="J13" s="96">
        <v>1</v>
      </c>
      <c r="K13" s="17">
        <v>300</v>
      </c>
      <c r="L13" s="17">
        <v>2000</v>
      </c>
      <c r="M13" s="17">
        <v>300</v>
      </c>
      <c r="N13" s="17">
        <v>2800</v>
      </c>
      <c r="O13" s="17">
        <f t="shared" si="0"/>
        <v>0.93</v>
      </c>
      <c r="P13" s="17">
        <v>4.4000000000000004</v>
      </c>
      <c r="Q13" s="17">
        <v>300</v>
      </c>
      <c r="R13" s="17">
        <v>3000</v>
      </c>
      <c r="S13" s="17">
        <v>300</v>
      </c>
      <c r="T13" s="17">
        <v>5500</v>
      </c>
      <c r="U13" s="17">
        <f t="shared" si="1"/>
        <v>1.62</v>
      </c>
      <c r="V13" s="17">
        <v>7.7</v>
      </c>
      <c r="W13" s="17">
        <v>300</v>
      </c>
      <c r="X13" s="17">
        <v>3500</v>
      </c>
      <c r="Y13" s="17">
        <v>300</v>
      </c>
      <c r="Z13" s="17">
        <v>5200</v>
      </c>
      <c r="AA13" s="17">
        <f t="shared" si="2"/>
        <v>2.92</v>
      </c>
      <c r="AB13" s="17">
        <v>13.9</v>
      </c>
    </row>
    <row r="14" spans="1:32" x14ac:dyDescent="0.2">
      <c r="A14" s="17" t="s">
        <v>28</v>
      </c>
      <c r="B14" s="17" t="s">
        <v>395</v>
      </c>
      <c r="C14" s="17">
        <v>0.21</v>
      </c>
      <c r="D14" s="17">
        <v>0.3</v>
      </c>
      <c r="E14" s="96">
        <v>1</v>
      </c>
      <c r="F14" s="96">
        <v>1</v>
      </c>
      <c r="G14" s="96">
        <v>1</v>
      </c>
      <c r="H14" s="96">
        <v>1</v>
      </c>
      <c r="I14" s="96">
        <v>1</v>
      </c>
      <c r="J14" s="96">
        <v>1</v>
      </c>
      <c r="K14" s="17">
        <v>300</v>
      </c>
      <c r="L14" s="17">
        <v>2000</v>
      </c>
      <c r="M14" s="17">
        <v>300</v>
      </c>
      <c r="N14" s="17">
        <v>2800</v>
      </c>
      <c r="O14" s="17">
        <f t="shared" si="0"/>
        <v>0.93</v>
      </c>
      <c r="P14" s="17">
        <v>4.4000000000000004</v>
      </c>
      <c r="Q14" s="17">
        <v>300</v>
      </c>
      <c r="R14" s="17">
        <v>3000</v>
      </c>
      <c r="S14" s="17">
        <v>300</v>
      </c>
      <c r="T14" s="17">
        <v>5500</v>
      </c>
      <c r="U14" s="17">
        <f t="shared" si="1"/>
        <v>1.62</v>
      </c>
      <c r="V14" s="17">
        <v>7.7</v>
      </c>
      <c r="W14" s="17">
        <v>300</v>
      </c>
      <c r="X14" s="17">
        <v>3500</v>
      </c>
      <c r="Y14" s="17">
        <v>300</v>
      </c>
      <c r="Z14" s="17">
        <v>5200</v>
      </c>
      <c r="AA14" s="17">
        <f t="shared" si="2"/>
        <v>2.92</v>
      </c>
      <c r="AB14" s="17">
        <v>13.9</v>
      </c>
    </row>
    <row r="15" spans="1:32" x14ac:dyDescent="0.2">
      <c r="A15" s="17" t="s">
        <v>29</v>
      </c>
      <c r="B15" s="17" t="s">
        <v>394</v>
      </c>
      <c r="C15" s="17">
        <v>0.21</v>
      </c>
      <c r="D15" s="17">
        <v>0.3</v>
      </c>
      <c r="E15" s="96">
        <v>1</v>
      </c>
      <c r="F15" s="96">
        <v>1</v>
      </c>
      <c r="G15" s="96">
        <v>1</v>
      </c>
      <c r="H15" s="96">
        <v>1</v>
      </c>
      <c r="I15" s="96">
        <v>1</v>
      </c>
      <c r="J15" s="96">
        <v>1</v>
      </c>
      <c r="K15" s="17">
        <v>300</v>
      </c>
      <c r="L15" s="17">
        <v>2000</v>
      </c>
      <c r="M15" s="17">
        <v>300</v>
      </c>
      <c r="N15" s="17">
        <v>2800</v>
      </c>
      <c r="O15" s="17">
        <f t="shared" si="0"/>
        <v>0.93</v>
      </c>
      <c r="P15" s="17">
        <v>4.4000000000000004</v>
      </c>
      <c r="Q15" s="17">
        <v>300</v>
      </c>
      <c r="R15" s="17">
        <v>3000</v>
      </c>
      <c r="S15" s="17">
        <v>300</v>
      </c>
      <c r="T15" s="17">
        <v>5500</v>
      </c>
      <c r="U15" s="17">
        <f t="shared" si="1"/>
        <v>1.62</v>
      </c>
      <c r="V15" s="17">
        <v>7.7</v>
      </c>
      <c r="W15" s="17">
        <v>300</v>
      </c>
      <c r="X15" s="17">
        <v>3500</v>
      </c>
      <c r="Y15" s="17">
        <v>300</v>
      </c>
      <c r="Z15" s="17">
        <v>5200</v>
      </c>
      <c r="AA15" s="17">
        <f t="shared" si="2"/>
        <v>2.92</v>
      </c>
      <c r="AB15" s="17">
        <v>13.9</v>
      </c>
    </row>
    <row r="16" spans="1:32" x14ac:dyDescent="0.2">
      <c r="A16" s="17" t="s">
        <v>410</v>
      </c>
      <c r="B16" s="17" t="s">
        <v>409</v>
      </c>
      <c r="C16" s="17">
        <v>0.21</v>
      </c>
      <c r="D16" s="17">
        <v>0.3</v>
      </c>
      <c r="E16" s="96">
        <v>1</v>
      </c>
      <c r="F16" s="96">
        <v>1</v>
      </c>
      <c r="G16" s="96">
        <v>1</v>
      </c>
      <c r="H16" s="96">
        <v>1</v>
      </c>
      <c r="I16" s="96">
        <v>1</v>
      </c>
      <c r="J16" s="96">
        <v>1</v>
      </c>
      <c r="K16" s="17">
        <v>300</v>
      </c>
      <c r="L16" s="17">
        <v>2000</v>
      </c>
      <c r="M16" s="17">
        <v>300</v>
      </c>
      <c r="N16" s="17">
        <v>2800</v>
      </c>
      <c r="O16" s="17">
        <f t="shared" si="0"/>
        <v>0.93</v>
      </c>
      <c r="P16" s="17">
        <v>4.4000000000000004</v>
      </c>
      <c r="Q16" s="17">
        <v>300</v>
      </c>
      <c r="R16" s="17">
        <v>3000</v>
      </c>
      <c r="S16" s="17">
        <v>300</v>
      </c>
      <c r="T16" s="17">
        <v>5500</v>
      </c>
      <c r="U16" s="17">
        <f t="shared" si="1"/>
        <v>1.62</v>
      </c>
      <c r="V16" s="17">
        <v>7.7</v>
      </c>
      <c r="W16" s="17">
        <v>300</v>
      </c>
      <c r="X16" s="17">
        <v>3500</v>
      </c>
      <c r="Y16" s="17">
        <v>300</v>
      </c>
      <c r="Z16" s="17">
        <v>5200</v>
      </c>
      <c r="AA16" s="17">
        <f t="shared" si="2"/>
        <v>2.92</v>
      </c>
      <c r="AB16" s="17">
        <v>13.9</v>
      </c>
    </row>
    <row r="17" spans="1:28" x14ac:dyDescent="0.2">
      <c r="A17" s="17" t="s">
        <v>30</v>
      </c>
      <c r="B17" s="17" t="s">
        <v>401</v>
      </c>
      <c r="C17" s="17">
        <v>0.21</v>
      </c>
      <c r="D17" s="17">
        <v>0.3</v>
      </c>
      <c r="E17" s="96">
        <v>1</v>
      </c>
      <c r="F17" s="96">
        <v>1</v>
      </c>
      <c r="G17" s="96">
        <v>1</v>
      </c>
      <c r="H17" s="96">
        <v>1</v>
      </c>
      <c r="I17" s="96">
        <v>1</v>
      </c>
      <c r="J17" s="96">
        <v>1</v>
      </c>
      <c r="K17" s="17">
        <v>300</v>
      </c>
      <c r="L17" s="17">
        <v>2000</v>
      </c>
      <c r="M17" s="17">
        <v>300</v>
      </c>
      <c r="N17" s="17">
        <v>2800</v>
      </c>
      <c r="O17" s="17">
        <f t="shared" si="0"/>
        <v>0.93</v>
      </c>
      <c r="P17" s="17">
        <v>4.4000000000000004</v>
      </c>
      <c r="Q17" s="17">
        <v>300</v>
      </c>
      <c r="R17" s="17">
        <v>3000</v>
      </c>
      <c r="S17" s="17">
        <v>300</v>
      </c>
      <c r="T17" s="17">
        <v>5500</v>
      </c>
      <c r="U17" s="17">
        <f t="shared" si="1"/>
        <v>1.62</v>
      </c>
      <c r="V17" s="17">
        <v>7.7</v>
      </c>
      <c r="W17" s="17">
        <v>300</v>
      </c>
      <c r="X17" s="17">
        <v>3500</v>
      </c>
      <c r="Y17" s="17">
        <v>300</v>
      </c>
      <c r="Z17" s="17">
        <v>5200</v>
      </c>
      <c r="AA17" s="17">
        <f t="shared" si="2"/>
        <v>2.92</v>
      </c>
      <c r="AB17" s="17">
        <v>13.9</v>
      </c>
    </row>
    <row r="18" spans="1:28" x14ac:dyDescent="0.2">
      <c r="A18" s="17" t="s">
        <v>31</v>
      </c>
      <c r="B18" s="17" t="s">
        <v>400</v>
      </c>
      <c r="C18" s="17">
        <v>0.21</v>
      </c>
      <c r="D18" s="17">
        <v>0.3</v>
      </c>
      <c r="E18" s="96">
        <v>1</v>
      </c>
      <c r="F18" s="96">
        <v>1</v>
      </c>
      <c r="G18" s="96">
        <v>1</v>
      </c>
      <c r="H18" s="96">
        <v>1</v>
      </c>
      <c r="I18" s="96">
        <v>1</v>
      </c>
      <c r="J18" s="96">
        <v>1</v>
      </c>
      <c r="K18" s="17">
        <v>300</v>
      </c>
      <c r="L18" s="17">
        <v>2000</v>
      </c>
      <c r="M18" s="17">
        <v>300</v>
      </c>
      <c r="N18" s="17">
        <v>2800</v>
      </c>
      <c r="O18" s="17">
        <f t="shared" si="0"/>
        <v>0.93</v>
      </c>
      <c r="P18" s="17">
        <v>4.4000000000000004</v>
      </c>
      <c r="Q18" s="17">
        <v>300</v>
      </c>
      <c r="R18" s="17">
        <v>3000</v>
      </c>
      <c r="S18" s="17">
        <v>300</v>
      </c>
      <c r="T18" s="17">
        <v>5500</v>
      </c>
      <c r="U18" s="17">
        <f t="shared" si="1"/>
        <v>1.62</v>
      </c>
      <c r="V18" s="17">
        <v>7.7</v>
      </c>
      <c r="W18" s="17">
        <v>300</v>
      </c>
      <c r="X18" s="17">
        <v>3500</v>
      </c>
      <c r="Y18" s="17">
        <v>300</v>
      </c>
      <c r="Z18" s="17">
        <v>5200</v>
      </c>
      <c r="AA18" s="17">
        <f t="shared" si="2"/>
        <v>2.92</v>
      </c>
      <c r="AB18" s="17">
        <v>13.9</v>
      </c>
    </row>
    <row r="19" spans="1:28" x14ac:dyDescent="0.2">
      <c r="A19" s="17" t="s">
        <v>404</v>
      </c>
      <c r="B19" s="17" t="s">
        <v>403</v>
      </c>
      <c r="C19" s="17">
        <v>0.21</v>
      </c>
      <c r="D19" s="17">
        <v>0.3</v>
      </c>
      <c r="E19" s="96">
        <v>1</v>
      </c>
      <c r="F19" s="96">
        <v>1</v>
      </c>
      <c r="G19" s="96">
        <v>1</v>
      </c>
      <c r="H19" s="96">
        <v>1</v>
      </c>
      <c r="I19" s="96">
        <v>1</v>
      </c>
      <c r="J19" s="96">
        <v>1</v>
      </c>
      <c r="K19" s="17">
        <v>300</v>
      </c>
      <c r="L19" s="17">
        <v>2000</v>
      </c>
      <c r="M19" s="17">
        <v>300</v>
      </c>
      <c r="N19" s="17">
        <v>2800</v>
      </c>
      <c r="O19" s="17">
        <f t="shared" si="0"/>
        <v>0.93</v>
      </c>
      <c r="P19" s="17">
        <v>4.4000000000000004</v>
      </c>
      <c r="Q19" s="17">
        <v>300</v>
      </c>
      <c r="R19" s="17">
        <v>3000</v>
      </c>
      <c r="S19" s="17">
        <v>300</v>
      </c>
      <c r="T19" s="17">
        <v>5500</v>
      </c>
      <c r="U19" s="17">
        <f t="shared" si="1"/>
        <v>1.62</v>
      </c>
      <c r="V19" s="17">
        <v>7.7</v>
      </c>
      <c r="W19" s="17">
        <v>300</v>
      </c>
      <c r="X19" s="17">
        <v>3500</v>
      </c>
      <c r="Y19" s="17">
        <v>300</v>
      </c>
      <c r="Z19" s="17">
        <v>5200</v>
      </c>
      <c r="AA19" s="17">
        <f t="shared" si="2"/>
        <v>2.92</v>
      </c>
      <c r="AB19" s="17">
        <v>13.9</v>
      </c>
    </row>
    <row r="20" spans="1:28" x14ac:dyDescent="0.2">
      <c r="A20" s="17" t="s">
        <v>406</v>
      </c>
      <c r="B20" s="17" t="s">
        <v>405</v>
      </c>
      <c r="C20" s="17">
        <v>0.21</v>
      </c>
      <c r="D20" s="17">
        <v>0.3</v>
      </c>
      <c r="E20" s="96">
        <v>1</v>
      </c>
      <c r="F20" s="96">
        <v>1</v>
      </c>
      <c r="G20" s="96">
        <v>1</v>
      </c>
      <c r="H20" s="96">
        <v>1</v>
      </c>
      <c r="I20" s="96">
        <v>1</v>
      </c>
      <c r="J20" s="96">
        <v>1</v>
      </c>
      <c r="K20" s="17">
        <v>300</v>
      </c>
      <c r="L20" s="17">
        <v>2000</v>
      </c>
      <c r="M20" s="17">
        <v>300</v>
      </c>
      <c r="N20" s="17">
        <v>2800</v>
      </c>
      <c r="O20" s="17">
        <f t="shared" si="0"/>
        <v>0.93</v>
      </c>
      <c r="P20" s="17">
        <v>4.4000000000000004</v>
      </c>
      <c r="Q20" s="17">
        <v>300</v>
      </c>
      <c r="R20" s="17">
        <v>3000</v>
      </c>
      <c r="S20" s="17">
        <v>300</v>
      </c>
      <c r="T20" s="17">
        <v>5500</v>
      </c>
      <c r="U20" s="17">
        <f t="shared" si="1"/>
        <v>1.62</v>
      </c>
      <c r="V20" s="17">
        <v>7.7</v>
      </c>
      <c r="W20" s="17">
        <v>300</v>
      </c>
      <c r="X20" s="17">
        <v>3500</v>
      </c>
      <c r="Y20" s="17">
        <v>300</v>
      </c>
      <c r="Z20" s="17">
        <v>5200</v>
      </c>
      <c r="AA20" s="17">
        <f t="shared" si="2"/>
        <v>2.92</v>
      </c>
      <c r="AB20" s="17">
        <v>13.9</v>
      </c>
    </row>
    <row r="21" spans="1:28" x14ac:dyDescent="0.2">
      <c r="A21" s="17" t="s">
        <v>32</v>
      </c>
      <c r="B21" s="17" t="s">
        <v>402</v>
      </c>
      <c r="C21" s="17">
        <v>0.21</v>
      </c>
      <c r="D21" s="17">
        <v>0.3</v>
      </c>
      <c r="E21" s="96">
        <v>1</v>
      </c>
      <c r="F21" s="96">
        <v>1</v>
      </c>
      <c r="G21" s="96">
        <v>1</v>
      </c>
      <c r="H21" s="96">
        <v>1</v>
      </c>
      <c r="I21" s="96">
        <v>1</v>
      </c>
      <c r="J21" s="96">
        <v>1</v>
      </c>
      <c r="K21" s="17">
        <v>300</v>
      </c>
      <c r="L21" s="17">
        <v>2000</v>
      </c>
      <c r="M21" s="17">
        <v>300</v>
      </c>
      <c r="N21" s="17">
        <v>2800</v>
      </c>
      <c r="O21" s="17">
        <f t="shared" si="0"/>
        <v>0.93</v>
      </c>
      <c r="P21" s="17">
        <v>4.4000000000000004</v>
      </c>
      <c r="Q21" s="17">
        <v>300</v>
      </c>
      <c r="R21" s="17">
        <v>3000</v>
      </c>
      <c r="S21" s="17">
        <v>300</v>
      </c>
      <c r="T21" s="17">
        <v>5500</v>
      </c>
      <c r="U21" s="17">
        <f t="shared" si="1"/>
        <v>1.62</v>
      </c>
      <c r="V21" s="17">
        <v>7.7</v>
      </c>
      <c r="W21" s="17">
        <v>300</v>
      </c>
      <c r="X21" s="17">
        <v>3500</v>
      </c>
      <c r="Y21" s="17">
        <v>300</v>
      </c>
      <c r="Z21" s="17">
        <v>5200</v>
      </c>
      <c r="AA21" s="17">
        <f t="shared" si="2"/>
        <v>2.92</v>
      </c>
      <c r="AB21" s="17">
        <v>13.9</v>
      </c>
    </row>
    <row r="22" spans="1:28" x14ac:dyDescent="0.2">
      <c r="A22" s="17" t="s">
        <v>33</v>
      </c>
      <c r="B22" s="17" t="s">
        <v>397</v>
      </c>
      <c r="C22" s="17">
        <v>0.21</v>
      </c>
      <c r="D22" s="17">
        <v>0.3</v>
      </c>
      <c r="E22" s="96">
        <v>1</v>
      </c>
      <c r="F22" s="96">
        <v>1</v>
      </c>
      <c r="G22" s="96">
        <v>1</v>
      </c>
      <c r="H22" s="96">
        <v>1</v>
      </c>
      <c r="I22" s="96">
        <v>1</v>
      </c>
      <c r="J22" s="96">
        <v>1</v>
      </c>
      <c r="K22" s="17">
        <v>300</v>
      </c>
      <c r="L22" s="17">
        <v>2000</v>
      </c>
      <c r="M22" s="17">
        <v>300</v>
      </c>
      <c r="N22" s="17">
        <v>2800</v>
      </c>
      <c r="O22" s="17">
        <f t="shared" si="0"/>
        <v>0.93</v>
      </c>
      <c r="P22" s="17">
        <v>4.4000000000000004</v>
      </c>
      <c r="Q22" s="17">
        <v>300</v>
      </c>
      <c r="R22" s="17">
        <v>3000</v>
      </c>
      <c r="S22" s="17">
        <v>300</v>
      </c>
      <c r="T22" s="17">
        <v>5500</v>
      </c>
      <c r="U22" s="17">
        <f t="shared" si="1"/>
        <v>1.62</v>
      </c>
      <c r="V22" s="17">
        <v>7.7</v>
      </c>
      <c r="W22" s="17">
        <v>300</v>
      </c>
      <c r="X22" s="17">
        <v>3500</v>
      </c>
      <c r="Y22" s="17">
        <v>300</v>
      </c>
      <c r="Z22" s="17">
        <v>5200</v>
      </c>
      <c r="AA22" s="17">
        <f t="shared" si="2"/>
        <v>2.92</v>
      </c>
      <c r="AB22" s="17">
        <v>13.9</v>
      </c>
    </row>
    <row r="23" spans="1:28" x14ac:dyDescent="0.2">
      <c r="A23" s="17" t="s">
        <v>34</v>
      </c>
      <c r="B23" s="17" t="s">
        <v>398</v>
      </c>
      <c r="C23" s="17">
        <v>0.21</v>
      </c>
      <c r="D23" s="17">
        <v>0.3</v>
      </c>
      <c r="E23" s="96">
        <v>1</v>
      </c>
      <c r="F23" s="96">
        <v>1</v>
      </c>
      <c r="G23" s="96">
        <v>1</v>
      </c>
      <c r="H23" s="96">
        <v>1</v>
      </c>
      <c r="I23" s="96">
        <v>1</v>
      </c>
      <c r="J23" s="96">
        <v>1</v>
      </c>
      <c r="K23" s="17">
        <v>300</v>
      </c>
      <c r="L23" s="17">
        <v>2000</v>
      </c>
      <c r="M23" s="17">
        <v>300</v>
      </c>
      <c r="N23" s="17">
        <v>2800</v>
      </c>
      <c r="O23" s="17">
        <f t="shared" si="0"/>
        <v>0.93</v>
      </c>
      <c r="P23" s="17">
        <v>4.4000000000000004</v>
      </c>
      <c r="Q23" s="17">
        <v>300</v>
      </c>
      <c r="R23" s="17">
        <v>3000</v>
      </c>
      <c r="S23" s="17">
        <v>300</v>
      </c>
      <c r="T23" s="17">
        <v>5500</v>
      </c>
      <c r="U23" s="17">
        <f t="shared" si="1"/>
        <v>1.62</v>
      </c>
      <c r="V23" s="17">
        <v>7.7</v>
      </c>
      <c r="W23" s="17">
        <v>300</v>
      </c>
      <c r="X23" s="17">
        <v>3500</v>
      </c>
      <c r="Y23" s="17">
        <v>300</v>
      </c>
      <c r="Z23" s="17">
        <v>5200</v>
      </c>
      <c r="AA23" s="17">
        <f t="shared" si="2"/>
        <v>2.92</v>
      </c>
      <c r="AB23" s="17">
        <v>13.9</v>
      </c>
    </row>
    <row r="24" spans="1:28" x14ac:dyDescent="0.2">
      <c r="A24" s="17" t="s">
        <v>35</v>
      </c>
      <c r="B24" s="17" t="s">
        <v>399</v>
      </c>
      <c r="C24" s="17">
        <v>0.21</v>
      </c>
      <c r="D24" s="17">
        <v>0.3</v>
      </c>
      <c r="E24" s="96">
        <v>1</v>
      </c>
      <c r="F24" s="96">
        <v>1</v>
      </c>
      <c r="G24" s="96">
        <v>1</v>
      </c>
      <c r="H24" s="96">
        <v>1</v>
      </c>
      <c r="I24" s="96">
        <v>1</v>
      </c>
      <c r="J24" s="96">
        <v>1</v>
      </c>
      <c r="K24" s="17">
        <v>300</v>
      </c>
      <c r="L24" s="17">
        <v>2000</v>
      </c>
      <c r="M24" s="17">
        <v>300</v>
      </c>
      <c r="N24" s="17">
        <v>2800</v>
      </c>
      <c r="O24" s="17">
        <f t="shared" si="0"/>
        <v>0.93</v>
      </c>
      <c r="P24" s="17">
        <v>4.4000000000000004</v>
      </c>
      <c r="Q24" s="17">
        <v>300</v>
      </c>
      <c r="R24" s="17">
        <v>3000</v>
      </c>
      <c r="S24" s="17">
        <v>300</v>
      </c>
      <c r="T24" s="17">
        <v>5500</v>
      </c>
      <c r="U24" s="17">
        <f t="shared" si="1"/>
        <v>1.62</v>
      </c>
      <c r="V24" s="17">
        <v>7.7</v>
      </c>
      <c r="W24" s="17">
        <v>300</v>
      </c>
      <c r="X24" s="17">
        <v>3500</v>
      </c>
      <c r="Y24" s="17">
        <v>300</v>
      </c>
      <c r="Z24" s="17">
        <v>5200</v>
      </c>
      <c r="AA24" s="17">
        <f t="shared" si="2"/>
        <v>2.92</v>
      </c>
      <c r="AB24" s="17">
        <v>13.9</v>
      </c>
    </row>
    <row r="25" spans="1:28" x14ac:dyDescent="0.2">
      <c r="A25" s="17" t="s">
        <v>408</v>
      </c>
      <c r="B25" s="17" t="s">
        <v>407</v>
      </c>
      <c r="C25" s="17">
        <v>0.21</v>
      </c>
      <c r="D25" s="17">
        <v>0.3</v>
      </c>
      <c r="E25" s="96">
        <v>1</v>
      </c>
      <c r="F25" s="96">
        <v>1</v>
      </c>
      <c r="G25" s="96">
        <v>1</v>
      </c>
      <c r="H25" s="96">
        <v>1</v>
      </c>
      <c r="I25" s="96">
        <v>1</v>
      </c>
      <c r="J25" s="96">
        <v>1</v>
      </c>
      <c r="K25" s="17">
        <v>300</v>
      </c>
      <c r="L25" s="17">
        <v>2000</v>
      </c>
      <c r="M25" s="17">
        <v>300</v>
      </c>
      <c r="N25" s="17">
        <v>2800</v>
      </c>
      <c r="O25" s="17">
        <f t="shared" si="0"/>
        <v>0.93</v>
      </c>
      <c r="P25" s="17">
        <v>4.4000000000000004</v>
      </c>
      <c r="Q25" s="17">
        <v>300</v>
      </c>
      <c r="R25" s="17">
        <v>3000</v>
      </c>
      <c r="S25" s="17">
        <v>300</v>
      </c>
      <c r="T25" s="17">
        <v>5500</v>
      </c>
      <c r="U25" s="17">
        <f t="shared" si="1"/>
        <v>1.62</v>
      </c>
      <c r="V25" s="17">
        <v>7.7</v>
      </c>
      <c r="W25" s="17">
        <v>300</v>
      </c>
      <c r="X25" s="17">
        <v>3500</v>
      </c>
      <c r="Y25" s="17">
        <v>300</v>
      </c>
      <c r="Z25" s="17">
        <v>5200</v>
      </c>
      <c r="AA25" s="17">
        <f t="shared" si="2"/>
        <v>2.92</v>
      </c>
      <c r="AB25" s="17">
        <v>13.9</v>
      </c>
    </row>
    <row r="26" spans="1:28" x14ac:dyDescent="0.2">
      <c r="A26" s="17" t="s">
        <v>36</v>
      </c>
      <c r="B26" s="17" t="s">
        <v>411</v>
      </c>
      <c r="C26" s="17">
        <v>0.33</v>
      </c>
      <c r="D26" s="17">
        <v>0.45</v>
      </c>
      <c r="E26" s="96">
        <v>1</v>
      </c>
      <c r="F26" s="96">
        <v>1</v>
      </c>
      <c r="G26" s="96">
        <v>1</v>
      </c>
      <c r="H26" s="96">
        <v>1</v>
      </c>
      <c r="I26" s="96">
        <v>1</v>
      </c>
      <c r="J26" s="96">
        <v>1</v>
      </c>
      <c r="K26" s="17">
        <v>300</v>
      </c>
      <c r="L26" s="17">
        <v>2000</v>
      </c>
      <c r="M26" s="17">
        <v>300</v>
      </c>
      <c r="N26" s="17">
        <v>2800</v>
      </c>
      <c r="O26" s="17">
        <f t="shared" si="0"/>
        <v>1.06</v>
      </c>
      <c r="P26" s="17">
        <v>3.2</v>
      </c>
      <c r="Q26" s="17">
        <v>300</v>
      </c>
      <c r="R26" s="17">
        <v>3000</v>
      </c>
      <c r="S26" s="17">
        <v>300</v>
      </c>
      <c r="T26" s="17">
        <v>5500</v>
      </c>
      <c r="U26" s="17">
        <f t="shared" si="1"/>
        <v>1.82</v>
      </c>
      <c r="V26" s="17">
        <v>5.5</v>
      </c>
      <c r="W26" s="17">
        <v>300</v>
      </c>
      <c r="X26" s="17">
        <v>3500</v>
      </c>
      <c r="Y26" s="17">
        <v>300</v>
      </c>
      <c r="Z26" s="17">
        <v>5200</v>
      </c>
      <c r="AA26" s="17">
        <f t="shared" si="2"/>
        <v>3.2699999999999996</v>
      </c>
      <c r="AB26" s="17">
        <v>9.9</v>
      </c>
    </row>
    <row r="27" spans="1:28" x14ac:dyDescent="0.2">
      <c r="A27" s="17" t="s">
        <v>37</v>
      </c>
      <c r="B27" s="17" t="s">
        <v>412</v>
      </c>
      <c r="C27" s="17">
        <v>0.33</v>
      </c>
      <c r="D27" s="17">
        <v>0.45</v>
      </c>
      <c r="E27" s="96">
        <v>1</v>
      </c>
      <c r="F27" s="96">
        <v>1</v>
      </c>
      <c r="G27" s="96">
        <v>1</v>
      </c>
      <c r="H27" s="96">
        <v>1</v>
      </c>
      <c r="I27" s="96">
        <v>1</v>
      </c>
      <c r="J27" s="96">
        <v>1</v>
      </c>
      <c r="K27" s="17">
        <v>300</v>
      </c>
      <c r="L27" s="17">
        <v>2000</v>
      </c>
      <c r="M27" s="17">
        <v>300</v>
      </c>
      <c r="N27" s="17">
        <v>2800</v>
      </c>
      <c r="O27" s="17">
        <f t="shared" si="0"/>
        <v>1.06</v>
      </c>
      <c r="P27" s="17">
        <v>3.2</v>
      </c>
      <c r="Q27" s="17">
        <v>300</v>
      </c>
      <c r="R27" s="17">
        <v>3000</v>
      </c>
      <c r="S27" s="17">
        <v>300</v>
      </c>
      <c r="T27" s="17">
        <v>5500</v>
      </c>
      <c r="U27" s="17">
        <f t="shared" si="1"/>
        <v>1.82</v>
      </c>
      <c r="V27" s="17">
        <v>5.5</v>
      </c>
      <c r="W27" s="17">
        <v>300</v>
      </c>
      <c r="X27" s="17">
        <v>3500</v>
      </c>
      <c r="Y27" s="17">
        <v>300</v>
      </c>
      <c r="Z27" s="17">
        <v>5200</v>
      </c>
      <c r="AA27" s="17">
        <f t="shared" si="2"/>
        <v>3.2699999999999996</v>
      </c>
      <c r="AB27" s="17">
        <v>9.9</v>
      </c>
    </row>
    <row r="28" spans="1:28" x14ac:dyDescent="0.2">
      <c r="A28" s="17" t="s">
        <v>38</v>
      </c>
      <c r="B28" s="17" t="s">
        <v>415</v>
      </c>
      <c r="C28" s="17">
        <v>0.33</v>
      </c>
      <c r="D28" s="17">
        <v>0.45</v>
      </c>
      <c r="E28" s="96">
        <v>1</v>
      </c>
      <c r="F28" s="96">
        <v>1</v>
      </c>
      <c r="G28" s="96">
        <v>1</v>
      </c>
      <c r="H28" s="96">
        <v>1</v>
      </c>
      <c r="I28" s="96">
        <v>1</v>
      </c>
      <c r="J28" s="96">
        <v>1</v>
      </c>
      <c r="K28" s="17">
        <v>300</v>
      </c>
      <c r="L28" s="17">
        <v>2000</v>
      </c>
      <c r="M28" s="17">
        <v>300</v>
      </c>
      <c r="N28" s="17">
        <v>2800</v>
      </c>
      <c r="O28" s="17">
        <f t="shared" si="0"/>
        <v>1.06</v>
      </c>
      <c r="P28" s="17">
        <v>3.2</v>
      </c>
      <c r="Q28" s="17">
        <v>300</v>
      </c>
      <c r="R28" s="17">
        <v>3000</v>
      </c>
      <c r="S28" s="17">
        <v>300</v>
      </c>
      <c r="T28" s="17">
        <v>5500</v>
      </c>
      <c r="U28" s="17">
        <f t="shared" si="1"/>
        <v>1.82</v>
      </c>
      <c r="V28" s="17">
        <v>5.5</v>
      </c>
      <c r="W28" s="17">
        <v>300</v>
      </c>
      <c r="X28" s="17">
        <v>3500</v>
      </c>
      <c r="Y28" s="17">
        <v>300</v>
      </c>
      <c r="Z28" s="17">
        <v>5200</v>
      </c>
      <c r="AA28" s="17">
        <f t="shared" si="2"/>
        <v>3.2699999999999996</v>
      </c>
      <c r="AB28" s="17">
        <v>9.9</v>
      </c>
    </row>
    <row r="29" spans="1:28" x14ac:dyDescent="0.2">
      <c r="A29" s="17" t="s">
        <v>39</v>
      </c>
      <c r="B29" s="17" t="s">
        <v>419</v>
      </c>
      <c r="C29" s="17">
        <v>0.33</v>
      </c>
      <c r="D29" s="17">
        <v>0.45</v>
      </c>
      <c r="E29" s="96">
        <v>1</v>
      </c>
      <c r="F29" s="96">
        <v>1</v>
      </c>
      <c r="G29" s="96">
        <v>1</v>
      </c>
      <c r="H29" s="96">
        <v>1</v>
      </c>
      <c r="I29" s="96">
        <v>1</v>
      </c>
      <c r="J29" s="96">
        <v>1</v>
      </c>
      <c r="K29" s="17">
        <v>300</v>
      </c>
      <c r="L29" s="17">
        <v>2000</v>
      </c>
      <c r="M29" s="17">
        <v>300</v>
      </c>
      <c r="N29" s="17">
        <v>2800</v>
      </c>
      <c r="O29" s="17">
        <f t="shared" si="0"/>
        <v>1.06</v>
      </c>
      <c r="P29" s="17">
        <v>3.2</v>
      </c>
      <c r="Q29" s="17">
        <v>300</v>
      </c>
      <c r="R29" s="17">
        <v>3000</v>
      </c>
      <c r="S29" s="17">
        <v>300</v>
      </c>
      <c r="T29" s="17">
        <v>5500</v>
      </c>
      <c r="U29" s="17">
        <f t="shared" si="1"/>
        <v>1.82</v>
      </c>
      <c r="V29" s="17">
        <v>5.5</v>
      </c>
      <c r="W29" s="17">
        <v>300</v>
      </c>
      <c r="X29" s="17">
        <v>3500</v>
      </c>
      <c r="Y29" s="17">
        <v>300</v>
      </c>
      <c r="Z29" s="17">
        <v>5200</v>
      </c>
      <c r="AA29" s="17">
        <f t="shared" si="2"/>
        <v>3.2699999999999996</v>
      </c>
      <c r="AB29" s="17">
        <v>9.9</v>
      </c>
    </row>
    <row r="30" spans="1:28" x14ac:dyDescent="0.2">
      <c r="A30" s="17" t="s">
        <v>40</v>
      </c>
      <c r="B30" s="17" t="s">
        <v>420</v>
      </c>
      <c r="C30" s="17">
        <v>0.33</v>
      </c>
      <c r="D30" s="17">
        <v>0.45</v>
      </c>
      <c r="E30" s="96">
        <v>1</v>
      </c>
      <c r="F30" s="96">
        <v>1</v>
      </c>
      <c r="G30" s="96">
        <v>1</v>
      </c>
      <c r="H30" s="96">
        <v>1</v>
      </c>
      <c r="I30" s="96">
        <v>1</v>
      </c>
      <c r="J30" s="96">
        <v>1</v>
      </c>
      <c r="K30" s="17">
        <v>300</v>
      </c>
      <c r="L30" s="17">
        <v>2000</v>
      </c>
      <c r="M30" s="17">
        <v>300</v>
      </c>
      <c r="N30" s="17">
        <v>2800</v>
      </c>
      <c r="O30" s="17">
        <f t="shared" si="0"/>
        <v>1.06</v>
      </c>
      <c r="P30" s="17">
        <v>3.2</v>
      </c>
      <c r="Q30" s="17">
        <v>300</v>
      </c>
      <c r="R30" s="17">
        <v>3000</v>
      </c>
      <c r="S30" s="17">
        <v>300</v>
      </c>
      <c r="T30" s="17">
        <v>5500</v>
      </c>
      <c r="U30" s="17">
        <f t="shared" si="1"/>
        <v>1.82</v>
      </c>
      <c r="V30" s="17">
        <v>5.5</v>
      </c>
      <c r="W30" s="17">
        <v>300</v>
      </c>
      <c r="X30" s="17">
        <v>3500</v>
      </c>
      <c r="Y30" s="17">
        <v>300</v>
      </c>
      <c r="Z30" s="17">
        <v>5200</v>
      </c>
      <c r="AA30" s="17">
        <f t="shared" si="2"/>
        <v>3.2699999999999996</v>
      </c>
      <c r="AB30" s="17">
        <v>9.9</v>
      </c>
    </row>
    <row r="31" spans="1:28" x14ac:dyDescent="0.2">
      <c r="A31" s="17" t="s">
        <v>41</v>
      </c>
      <c r="B31" s="17" t="s">
        <v>418</v>
      </c>
      <c r="C31" s="17">
        <v>0.33</v>
      </c>
      <c r="D31" s="17">
        <v>0.45</v>
      </c>
      <c r="E31" s="96">
        <v>1</v>
      </c>
      <c r="F31" s="96">
        <v>1</v>
      </c>
      <c r="G31" s="96">
        <v>1</v>
      </c>
      <c r="H31" s="96">
        <v>1</v>
      </c>
      <c r="I31" s="96">
        <v>1</v>
      </c>
      <c r="J31" s="96">
        <v>1</v>
      </c>
      <c r="K31" s="17">
        <v>300</v>
      </c>
      <c r="L31" s="17">
        <v>2000</v>
      </c>
      <c r="M31" s="17">
        <v>300</v>
      </c>
      <c r="N31" s="17">
        <v>2800</v>
      </c>
      <c r="O31" s="17">
        <f t="shared" si="0"/>
        <v>1.06</v>
      </c>
      <c r="P31" s="17">
        <v>3.2</v>
      </c>
      <c r="Q31" s="17">
        <v>300</v>
      </c>
      <c r="R31" s="17">
        <v>3000</v>
      </c>
      <c r="S31" s="17">
        <v>300</v>
      </c>
      <c r="T31" s="17">
        <v>5500</v>
      </c>
      <c r="U31" s="17">
        <f t="shared" si="1"/>
        <v>1.82</v>
      </c>
      <c r="V31" s="17">
        <v>5.5</v>
      </c>
      <c r="W31" s="17">
        <v>300</v>
      </c>
      <c r="X31" s="17">
        <v>3500</v>
      </c>
      <c r="Y31" s="17">
        <v>300</v>
      </c>
      <c r="Z31" s="17">
        <v>5200</v>
      </c>
      <c r="AA31" s="17">
        <f t="shared" si="2"/>
        <v>3.2699999999999996</v>
      </c>
      <c r="AB31" s="17">
        <v>9.9</v>
      </c>
    </row>
    <row r="32" spans="1:28" x14ac:dyDescent="0.2">
      <c r="A32" s="17" t="s">
        <v>42</v>
      </c>
      <c r="B32" s="17" t="s">
        <v>413</v>
      </c>
      <c r="C32" s="17">
        <v>0.33</v>
      </c>
      <c r="D32" s="17">
        <v>0.45</v>
      </c>
      <c r="E32" s="96">
        <v>1</v>
      </c>
      <c r="F32" s="96">
        <v>1</v>
      </c>
      <c r="G32" s="96">
        <v>1</v>
      </c>
      <c r="H32" s="96">
        <v>1</v>
      </c>
      <c r="I32" s="96">
        <v>1</v>
      </c>
      <c r="J32" s="96">
        <v>1</v>
      </c>
      <c r="K32" s="17">
        <v>300</v>
      </c>
      <c r="L32" s="17">
        <v>2000</v>
      </c>
      <c r="M32" s="17">
        <v>300</v>
      </c>
      <c r="N32" s="17">
        <v>2800</v>
      </c>
      <c r="O32" s="17">
        <f t="shared" si="0"/>
        <v>1.06</v>
      </c>
      <c r="P32" s="17">
        <v>3.2</v>
      </c>
      <c r="Q32" s="17">
        <v>300</v>
      </c>
      <c r="R32" s="17">
        <v>3000</v>
      </c>
      <c r="S32" s="17">
        <v>300</v>
      </c>
      <c r="T32" s="17">
        <v>5500</v>
      </c>
      <c r="U32" s="17">
        <f t="shared" si="1"/>
        <v>1.82</v>
      </c>
      <c r="V32" s="17">
        <v>5.5</v>
      </c>
      <c r="W32" s="17">
        <v>300</v>
      </c>
      <c r="X32" s="17">
        <v>3500</v>
      </c>
      <c r="Y32" s="17">
        <v>300</v>
      </c>
      <c r="Z32" s="17">
        <v>5200</v>
      </c>
      <c r="AA32" s="17">
        <f t="shared" si="2"/>
        <v>3.2699999999999996</v>
      </c>
      <c r="AB32" s="17">
        <v>9.9</v>
      </c>
    </row>
    <row r="33" spans="1:28" x14ac:dyDescent="0.2">
      <c r="A33" s="17" t="s">
        <v>43</v>
      </c>
      <c r="B33" s="17" t="s">
        <v>414</v>
      </c>
      <c r="C33" s="17">
        <v>0.33</v>
      </c>
      <c r="D33" s="17">
        <v>0.45</v>
      </c>
      <c r="E33" s="96">
        <v>1</v>
      </c>
      <c r="F33" s="96">
        <v>1</v>
      </c>
      <c r="G33" s="96">
        <v>1</v>
      </c>
      <c r="H33" s="96">
        <v>1</v>
      </c>
      <c r="I33" s="96">
        <v>1</v>
      </c>
      <c r="J33" s="96">
        <v>1</v>
      </c>
      <c r="K33" s="17">
        <v>300</v>
      </c>
      <c r="L33" s="17">
        <v>2000</v>
      </c>
      <c r="M33" s="17">
        <v>300</v>
      </c>
      <c r="N33" s="17">
        <v>2800</v>
      </c>
      <c r="O33" s="17">
        <f t="shared" si="0"/>
        <v>1.06</v>
      </c>
      <c r="P33" s="17">
        <v>3.2</v>
      </c>
      <c r="Q33" s="17">
        <v>300</v>
      </c>
      <c r="R33" s="17">
        <v>3000</v>
      </c>
      <c r="S33" s="17">
        <v>300</v>
      </c>
      <c r="T33" s="17">
        <v>5500</v>
      </c>
      <c r="U33" s="17">
        <f t="shared" si="1"/>
        <v>1.82</v>
      </c>
      <c r="V33" s="17">
        <v>5.5</v>
      </c>
      <c r="W33" s="17">
        <v>300</v>
      </c>
      <c r="X33" s="17">
        <v>3500</v>
      </c>
      <c r="Y33" s="17">
        <v>300</v>
      </c>
      <c r="Z33" s="17">
        <v>5200</v>
      </c>
      <c r="AA33" s="17">
        <f t="shared" si="2"/>
        <v>3.2699999999999996</v>
      </c>
      <c r="AB33" s="17">
        <v>9.9</v>
      </c>
    </row>
    <row r="34" spans="1:28" x14ac:dyDescent="0.2">
      <c r="A34" s="17" t="s">
        <v>44</v>
      </c>
      <c r="B34" s="17" t="s">
        <v>423</v>
      </c>
      <c r="C34" s="17">
        <v>0.33</v>
      </c>
      <c r="D34" s="17">
        <v>0.45</v>
      </c>
      <c r="E34" s="96">
        <v>1</v>
      </c>
      <c r="F34" s="96">
        <v>1</v>
      </c>
      <c r="G34" s="96">
        <v>1</v>
      </c>
      <c r="H34" s="96">
        <v>1</v>
      </c>
      <c r="I34" s="96">
        <v>1</v>
      </c>
      <c r="J34" s="96">
        <v>1</v>
      </c>
      <c r="K34" s="17">
        <v>300</v>
      </c>
      <c r="L34" s="17">
        <v>2000</v>
      </c>
      <c r="M34" s="17">
        <v>300</v>
      </c>
      <c r="N34" s="17">
        <v>2800</v>
      </c>
      <c r="O34" s="17">
        <f t="shared" ref="O34:O65" si="3">ROUNDUP(P34*C34,2)</f>
        <v>1.06</v>
      </c>
      <c r="P34" s="17">
        <v>3.2</v>
      </c>
      <c r="Q34" s="17">
        <v>300</v>
      </c>
      <c r="R34" s="17">
        <v>3000</v>
      </c>
      <c r="S34" s="17">
        <v>300</v>
      </c>
      <c r="T34" s="17">
        <v>5500</v>
      </c>
      <c r="U34" s="17">
        <f t="shared" ref="U34:U65" si="4">ROUNDUP(V34*C34,2)</f>
        <v>1.82</v>
      </c>
      <c r="V34" s="17">
        <v>5.5</v>
      </c>
      <c r="W34" s="17">
        <v>300</v>
      </c>
      <c r="X34" s="17">
        <v>3500</v>
      </c>
      <c r="Y34" s="17">
        <v>300</v>
      </c>
      <c r="Z34" s="17">
        <v>5200</v>
      </c>
      <c r="AA34" s="17">
        <f t="shared" si="2"/>
        <v>3.2699999999999996</v>
      </c>
      <c r="AB34" s="17">
        <v>9.9</v>
      </c>
    </row>
    <row r="35" spans="1:28" x14ac:dyDescent="0.2">
      <c r="A35" s="17" t="s">
        <v>45</v>
      </c>
      <c r="B35" s="17" t="s">
        <v>422</v>
      </c>
      <c r="C35" s="17">
        <v>0.33</v>
      </c>
      <c r="D35" s="17">
        <v>0.45</v>
      </c>
      <c r="E35" s="96">
        <v>1</v>
      </c>
      <c r="F35" s="96">
        <v>1</v>
      </c>
      <c r="G35" s="96">
        <v>1</v>
      </c>
      <c r="H35" s="96">
        <v>1</v>
      </c>
      <c r="I35" s="96">
        <v>1</v>
      </c>
      <c r="J35" s="96">
        <v>1</v>
      </c>
      <c r="K35" s="17">
        <v>300</v>
      </c>
      <c r="L35" s="17">
        <v>2000</v>
      </c>
      <c r="M35" s="17">
        <v>300</v>
      </c>
      <c r="N35" s="17">
        <v>2800</v>
      </c>
      <c r="O35" s="17">
        <f t="shared" si="3"/>
        <v>1.06</v>
      </c>
      <c r="P35" s="17">
        <v>3.2</v>
      </c>
      <c r="Q35" s="17">
        <v>300</v>
      </c>
      <c r="R35" s="17">
        <v>3000</v>
      </c>
      <c r="S35" s="17">
        <v>300</v>
      </c>
      <c r="T35" s="17">
        <v>5500</v>
      </c>
      <c r="U35" s="17">
        <f t="shared" si="4"/>
        <v>1.82</v>
      </c>
      <c r="V35" s="17">
        <v>5.5</v>
      </c>
      <c r="W35" s="17">
        <v>300</v>
      </c>
      <c r="X35" s="17">
        <v>3500</v>
      </c>
      <c r="Y35" s="17">
        <v>300</v>
      </c>
      <c r="Z35" s="17">
        <v>5200</v>
      </c>
      <c r="AA35" s="17">
        <f t="shared" si="2"/>
        <v>3.2699999999999996</v>
      </c>
      <c r="AB35" s="17">
        <v>9.9</v>
      </c>
    </row>
    <row r="36" spans="1:28" x14ac:dyDescent="0.2">
      <c r="A36" s="17" t="s">
        <v>428</v>
      </c>
      <c r="B36" s="17" t="s">
        <v>427</v>
      </c>
      <c r="C36" s="17">
        <v>0.33</v>
      </c>
      <c r="D36" s="17">
        <v>0.45</v>
      </c>
      <c r="E36" s="96">
        <v>1</v>
      </c>
      <c r="F36" s="96">
        <v>1</v>
      </c>
      <c r="G36" s="96">
        <v>1</v>
      </c>
      <c r="H36" s="96">
        <v>1</v>
      </c>
      <c r="I36" s="96">
        <v>1</v>
      </c>
      <c r="J36" s="96">
        <v>1</v>
      </c>
      <c r="K36" s="17">
        <v>300</v>
      </c>
      <c r="L36" s="17">
        <v>2000</v>
      </c>
      <c r="M36" s="17">
        <v>300</v>
      </c>
      <c r="N36" s="17">
        <v>2800</v>
      </c>
      <c r="O36" s="17">
        <f t="shared" si="3"/>
        <v>1.06</v>
      </c>
      <c r="P36" s="17">
        <v>3.2</v>
      </c>
      <c r="Q36" s="17">
        <v>300</v>
      </c>
      <c r="R36" s="17">
        <v>3000</v>
      </c>
      <c r="S36" s="17">
        <v>300</v>
      </c>
      <c r="T36" s="17">
        <v>5500</v>
      </c>
      <c r="U36" s="17">
        <f t="shared" si="4"/>
        <v>1.82</v>
      </c>
      <c r="V36" s="17">
        <v>5.5</v>
      </c>
      <c r="W36" s="17">
        <v>300</v>
      </c>
      <c r="X36" s="17">
        <v>3500</v>
      </c>
      <c r="Y36" s="17">
        <v>300</v>
      </c>
      <c r="Z36" s="17">
        <v>5200</v>
      </c>
      <c r="AA36" s="17">
        <f t="shared" si="2"/>
        <v>3.2699999999999996</v>
      </c>
      <c r="AB36" s="17">
        <v>9.9</v>
      </c>
    </row>
    <row r="37" spans="1:28" x14ac:dyDescent="0.2">
      <c r="A37" s="17" t="s">
        <v>46</v>
      </c>
      <c r="B37" s="17" t="s">
        <v>424</v>
      </c>
      <c r="C37" s="17">
        <v>0.33</v>
      </c>
      <c r="D37" s="17">
        <v>0.45</v>
      </c>
      <c r="E37" s="96">
        <v>1</v>
      </c>
      <c r="F37" s="96">
        <v>1</v>
      </c>
      <c r="G37" s="96">
        <v>1</v>
      </c>
      <c r="H37" s="96">
        <v>1</v>
      </c>
      <c r="I37" s="96">
        <v>1</v>
      </c>
      <c r="J37" s="96">
        <v>1</v>
      </c>
      <c r="K37" s="17">
        <v>300</v>
      </c>
      <c r="L37" s="17">
        <v>2000</v>
      </c>
      <c r="M37" s="17">
        <v>300</v>
      </c>
      <c r="N37" s="17">
        <v>2800</v>
      </c>
      <c r="O37" s="17">
        <f t="shared" si="3"/>
        <v>1.06</v>
      </c>
      <c r="P37" s="17">
        <v>3.2</v>
      </c>
      <c r="Q37" s="17">
        <v>300</v>
      </c>
      <c r="R37" s="17">
        <v>3000</v>
      </c>
      <c r="S37" s="17">
        <v>300</v>
      </c>
      <c r="T37" s="17">
        <v>5500</v>
      </c>
      <c r="U37" s="17">
        <f t="shared" si="4"/>
        <v>1.82</v>
      </c>
      <c r="V37" s="17">
        <v>5.5</v>
      </c>
      <c r="W37" s="17">
        <v>300</v>
      </c>
      <c r="X37" s="17">
        <v>3500</v>
      </c>
      <c r="Y37" s="17">
        <v>300</v>
      </c>
      <c r="Z37" s="17">
        <v>5200</v>
      </c>
      <c r="AA37" s="17">
        <f t="shared" si="2"/>
        <v>3.2699999999999996</v>
      </c>
      <c r="AB37" s="17">
        <v>9.9</v>
      </c>
    </row>
    <row r="38" spans="1:28" x14ac:dyDescent="0.2">
      <c r="A38" s="17" t="s">
        <v>47</v>
      </c>
      <c r="B38" s="17" t="s">
        <v>425</v>
      </c>
      <c r="C38" s="17">
        <v>0.33</v>
      </c>
      <c r="D38" s="17">
        <v>0.45</v>
      </c>
      <c r="E38" s="96">
        <v>1</v>
      </c>
      <c r="F38" s="96">
        <v>1</v>
      </c>
      <c r="G38" s="96">
        <v>1</v>
      </c>
      <c r="H38" s="96">
        <v>1</v>
      </c>
      <c r="I38" s="96">
        <v>1</v>
      </c>
      <c r="J38" s="96">
        <v>1</v>
      </c>
      <c r="K38" s="17">
        <v>300</v>
      </c>
      <c r="L38" s="17">
        <v>2000</v>
      </c>
      <c r="M38" s="17">
        <v>300</v>
      </c>
      <c r="N38" s="17">
        <v>2800</v>
      </c>
      <c r="O38" s="17">
        <f t="shared" si="3"/>
        <v>1.06</v>
      </c>
      <c r="P38" s="17">
        <v>3.2</v>
      </c>
      <c r="Q38" s="17">
        <v>300</v>
      </c>
      <c r="R38" s="17">
        <v>3000</v>
      </c>
      <c r="S38" s="17">
        <v>300</v>
      </c>
      <c r="T38" s="17">
        <v>5500</v>
      </c>
      <c r="U38" s="17">
        <f t="shared" si="4"/>
        <v>1.82</v>
      </c>
      <c r="V38" s="17">
        <v>5.5</v>
      </c>
      <c r="W38" s="17">
        <v>300</v>
      </c>
      <c r="X38" s="17">
        <v>3500</v>
      </c>
      <c r="Y38" s="17">
        <v>300</v>
      </c>
      <c r="Z38" s="17">
        <v>5200</v>
      </c>
      <c r="AA38" s="17">
        <f t="shared" si="2"/>
        <v>3.2699999999999996</v>
      </c>
      <c r="AB38" s="17">
        <v>9.9</v>
      </c>
    </row>
    <row r="39" spans="1:28" x14ac:dyDescent="0.2">
      <c r="A39" s="17" t="s">
        <v>48</v>
      </c>
      <c r="B39" s="17" t="s">
        <v>426</v>
      </c>
      <c r="C39" s="17">
        <v>0.33</v>
      </c>
      <c r="D39" s="17">
        <v>0.45</v>
      </c>
      <c r="E39" s="96">
        <v>1</v>
      </c>
      <c r="F39" s="96">
        <v>1</v>
      </c>
      <c r="G39" s="96">
        <v>1</v>
      </c>
      <c r="H39" s="96">
        <v>1</v>
      </c>
      <c r="I39" s="96">
        <v>1</v>
      </c>
      <c r="J39" s="96">
        <v>1</v>
      </c>
      <c r="K39" s="17">
        <v>300</v>
      </c>
      <c r="L39" s="17">
        <v>2000</v>
      </c>
      <c r="M39" s="17">
        <v>300</v>
      </c>
      <c r="N39" s="17">
        <v>2800</v>
      </c>
      <c r="O39" s="17">
        <f t="shared" si="3"/>
        <v>1.06</v>
      </c>
      <c r="P39" s="17">
        <v>3.2</v>
      </c>
      <c r="Q39" s="17">
        <v>300</v>
      </c>
      <c r="R39" s="17">
        <v>3000</v>
      </c>
      <c r="S39" s="17">
        <v>300</v>
      </c>
      <c r="T39" s="17">
        <v>5500</v>
      </c>
      <c r="U39" s="17">
        <f t="shared" si="4"/>
        <v>1.82</v>
      </c>
      <c r="V39" s="17">
        <v>5.5</v>
      </c>
      <c r="W39" s="17">
        <v>300</v>
      </c>
      <c r="X39" s="17">
        <v>3500</v>
      </c>
      <c r="Y39" s="17">
        <v>300</v>
      </c>
      <c r="Z39" s="17">
        <v>5200</v>
      </c>
      <c r="AA39" s="17">
        <f t="shared" si="2"/>
        <v>3.2699999999999996</v>
      </c>
      <c r="AB39" s="17">
        <v>9.9</v>
      </c>
    </row>
    <row r="40" spans="1:28" x14ac:dyDescent="0.2">
      <c r="A40" s="17" t="s">
        <v>49</v>
      </c>
      <c r="B40" s="17" t="s">
        <v>421</v>
      </c>
      <c r="C40" s="17">
        <v>0.33</v>
      </c>
      <c r="D40" s="17">
        <v>0.45</v>
      </c>
      <c r="E40" s="96">
        <v>1</v>
      </c>
      <c r="F40" s="96">
        <v>1</v>
      </c>
      <c r="G40" s="96">
        <v>1</v>
      </c>
      <c r="H40" s="96">
        <v>1</v>
      </c>
      <c r="I40" s="96">
        <v>1</v>
      </c>
      <c r="J40" s="96">
        <v>1</v>
      </c>
      <c r="K40" s="17">
        <v>300</v>
      </c>
      <c r="L40" s="17">
        <v>2000</v>
      </c>
      <c r="M40" s="17">
        <v>300</v>
      </c>
      <c r="N40" s="17">
        <v>2800</v>
      </c>
      <c r="O40" s="17">
        <f t="shared" si="3"/>
        <v>1.06</v>
      </c>
      <c r="P40" s="17">
        <v>3.2</v>
      </c>
      <c r="Q40" s="17">
        <v>300</v>
      </c>
      <c r="R40" s="17">
        <v>3000</v>
      </c>
      <c r="S40" s="17">
        <v>300</v>
      </c>
      <c r="T40" s="17">
        <v>5500</v>
      </c>
      <c r="U40" s="17">
        <f t="shared" si="4"/>
        <v>1.82</v>
      </c>
      <c r="V40" s="17">
        <v>5.5</v>
      </c>
      <c r="W40" s="17">
        <v>300</v>
      </c>
      <c r="X40" s="17">
        <v>3500</v>
      </c>
      <c r="Y40" s="17">
        <v>300</v>
      </c>
      <c r="Z40" s="17">
        <v>5200</v>
      </c>
      <c r="AA40" s="17">
        <f t="shared" si="2"/>
        <v>3.2699999999999996</v>
      </c>
      <c r="AB40" s="17">
        <v>9.9</v>
      </c>
    </row>
    <row r="41" spans="1:28" x14ac:dyDescent="0.2">
      <c r="A41" s="17" t="s">
        <v>50</v>
      </c>
      <c r="B41" s="17" t="s">
        <v>416</v>
      </c>
      <c r="C41" s="17">
        <v>0.33</v>
      </c>
      <c r="D41" s="17">
        <v>0.45</v>
      </c>
      <c r="E41" s="96">
        <v>1</v>
      </c>
      <c r="F41" s="96">
        <v>1</v>
      </c>
      <c r="G41" s="96">
        <v>1</v>
      </c>
      <c r="H41" s="96">
        <v>1</v>
      </c>
      <c r="I41" s="96">
        <v>1</v>
      </c>
      <c r="J41" s="96">
        <v>1</v>
      </c>
      <c r="K41" s="17">
        <v>300</v>
      </c>
      <c r="L41" s="17">
        <v>2000</v>
      </c>
      <c r="M41" s="17">
        <v>300</v>
      </c>
      <c r="N41" s="17">
        <v>2800</v>
      </c>
      <c r="O41" s="17">
        <f t="shared" si="3"/>
        <v>1.06</v>
      </c>
      <c r="P41" s="17">
        <v>3.2</v>
      </c>
      <c r="Q41" s="17">
        <v>300</v>
      </c>
      <c r="R41" s="17">
        <v>3000</v>
      </c>
      <c r="S41" s="17">
        <v>300</v>
      </c>
      <c r="T41" s="17">
        <v>5500</v>
      </c>
      <c r="U41" s="17">
        <f t="shared" si="4"/>
        <v>1.82</v>
      </c>
      <c r="V41" s="17">
        <v>5.5</v>
      </c>
      <c r="W41" s="17">
        <v>300</v>
      </c>
      <c r="X41" s="17">
        <v>3500</v>
      </c>
      <c r="Y41" s="17">
        <v>300</v>
      </c>
      <c r="Z41" s="17">
        <v>5200</v>
      </c>
      <c r="AA41" s="17">
        <f t="shared" si="2"/>
        <v>3.2699999999999996</v>
      </c>
      <c r="AB41" s="17">
        <v>9.9</v>
      </c>
    </row>
    <row r="42" spans="1:28" x14ac:dyDescent="0.2">
      <c r="A42" s="17" t="s">
        <v>51</v>
      </c>
      <c r="B42" s="17" t="s">
        <v>417</v>
      </c>
      <c r="C42" s="17">
        <v>0.33</v>
      </c>
      <c r="D42" s="17">
        <v>0.45</v>
      </c>
      <c r="E42" s="96">
        <v>1</v>
      </c>
      <c r="F42" s="96">
        <v>1</v>
      </c>
      <c r="G42" s="96">
        <v>1</v>
      </c>
      <c r="H42" s="96">
        <v>1</v>
      </c>
      <c r="I42" s="96">
        <v>1</v>
      </c>
      <c r="J42" s="96">
        <v>1</v>
      </c>
      <c r="K42" s="17">
        <v>300</v>
      </c>
      <c r="L42" s="17">
        <v>2000</v>
      </c>
      <c r="M42" s="17">
        <v>300</v>
      </c>
      <c r="N42" s="17">
        <v>2800</v>
      </c>
      <c r="O42" s="17">
        <f t="shared" si="3"/>
        <v>1.06</v>
      </c>
      <c r="P42" s="17">
        <v>3.2</v>
      </c>
      <c r="Q42" s="17">
        <v>300</v>
      </c>
      <c r="R42" s="17">
        <v>3000</v>
      </c>
      <c r="S42" s="17">
        <v>300</v>
      </c>
      <c r="T42" s="17">
        <v>5500</v>
      </c>
      <c r="U42" s="17">
        <f t="shared" si="4"/>
        <v>1.82</v>
      </c>
      <c r="V42" s="17">
        <v>5.5</v>
      </c>
      <c r="W42" s="17">
        <v>300</v>
      </c>
      <c r="X42" s="17">
        <v>3500</v>
      </c>
      <c r="Y42" s="17">
        <v>300</v>
      </c>
      <c r="Z42" s="17">
        <v>5200</v>
      </c>
      <c r="AA42" s="17">
        <f t="shared" si="2"/>
        <v>3.2699999999999996</v>
      </c>
      <c r="AB42" s="17">
        <v>9.9</v>
      </c>
    </row>
    <row r="43" spans="1:28" x14ac:dyDescent="0.2">
      <c r="A43" s="17" t="s">
        <v>430</v>
      </c>
      <c r="B43" s="17" t="s">
        <v>429</v>
      </c>
      <c r="C43" s="17">
        <v>0.33</v>
      </c>
      <c r="D43" s="17">
        <v>0.45</v>
      </c>
      <c r="E43" s="96">
        <v>1</v>
      </c>
      <c r="F43" s="96">
        <v>1</v>
      </c>
      <c r="G43" s="96">
        <v>1</v>
      </c>
      <c r="H43" s="96">
        <v>1</v>
      </c>
      <c r="I43" s="96">
        <v>1</v>
      </c>
      <c r="J43" s="96">
        <v>1</v>
      </c>
      <c r="K43" s="17">
        <v>300</v>
      </c>
      <c r="L43" s="17">
        <v>2000</v>
      </c>
      <c r="M43" s="17">
        <v>300</v>
      </c>
      <c r="N43" s="17">
        <v>2800</v>
      </c>
      <c r="O43" s="17">
        <f t="shared" si="3"/>
        <v>1.06</v>
      </c>
      <c r="P43" s="17">
        <v>3.2</v>
      </c>
      <c r="Q43" s="17">
        <v>300</v>
      </c>
      <c r="R43" s="17">
        <v>3000</v>
      </c>
      <c r="S43" s="17">
        <v>300</v>
      </c>
      <c r="T43" s="17">
        <v>5500</v>
      </c>
      <c r="U43" s="17">
        <f t="shared" si="4"/>
        <v>1.82</v>
      </c>
      <c r="V43" s="17">
        <v>5.5</v>
      </c>
      <c r="W43" s="17">
        <v>300</v>
      </c>
      <c r="X43" s="17">
        <v>3500</v>
      </c>
      <c r="Y43" s="17">
        <v>300</v>
      </c>
      <c r="Z43" s="17">
        <v>5200</v>
      </c>
      <c r="AA43" s="17">
        <f t="shared" si="2"/>
        <v>3.2699999999999996</v>
      </c>
      <c r="AB43" s="17">
        <v>9.9</v>
      </c>
    </row>
    <row r="44" spans="1:28" x14ac:dyDescent="0.2">
      <c r="A44" s="17" t="s">
        <v>298</v>
      </c>
      <c r="B44" s="17" t="s">
        <v>297</v>
      </c>
      <c r="C44" s="17">
        <v>0.105</v>
      </c>
      <c r="D44" s="17">
        <v>0.15</v>
      </c>
      <c r="E44" s="96">
        <v>1</v>
      </c>
      <c r="F44" s="96">
        <v>1</v>
      </c>
      <c r="G44" s="96">
        <v>1</v>
      </c>
      <c r="H44" s="96">
        <v>1</v>
      </c>
      <c r="I44" s="96">
        <v>1</v>
      </c>
      <c r="J44" s="96">
        <v>1</v>
      </c>
      <c r="K44" s="17">
        <v>300</v>
      </c>
      <c r="L44" s="17">
        <v>2000</v>
      </c>
      <c r="M44" s="17">
        <v>300</v>
      </c>
      <c r="N44" s="17">
        <v>4600</v>
      </c>
      <c r="O44" s="17">
        <f t="shared" si="3"/>
        <v>0.63</v>
      </c>
      <c r="P44" s="17">
        <v>6</v>
      </c>
      <c r="Q44" s="17">
        <v>300</v>
      </c>
      <c r="R44" s="17">
        <v>3000</v>
      </c>
      <c r="S44" s="17">
        <v>300</v>
      </c>
      <c r="T44" s="17">
        <v>5500</v>
      </c>
      <c r="U44" s="17">
        <f t="shared" si="4"/>
        <v>1.24</v>
      </c>
      <c r="V44" s="17">
        <v>11.8</v>
      </c>
      <c r="W44" s="17">
        <v>300</v>
      </c>
      <c r="X44" s="17">
        <v>3500</v>
      </c>
      <c r="Y44" s="17">
        <v>300</v>
      </c>
      <c r="Z44" s="17">
        <v>5500</v>
      </c>
      <c r="AA44" s="17">
        <f t="shared" si="2"/>
        <v>1.84</v>
      </c>
      <c r="AB44" s="17">
        <v>17.5</v>
      </c>
    </row>
    <row r="45" spans="1:28" x14ac:dyDescent="0.2">
      <c r="A45" s="17" t="s">
        <v>300</v>
      </c>
      <c r="B45" s="17" t="s">
        <v>299</v>
      </c>
      <c r="C45" s="17">
        <v>0.28000000000000003</v>
      </c>
      <c r="D45" s="17">
        <v>0.44</v>
      </c>
      <c r="E45" s="96">
        <v>1</v>
      </c>
      <c r="F45" s="96">
        <v>1</v>
      </c>
      <c r="G45" s="96">
        <v>1</v>
      </c>
      <c r="H45" s="96">
        <v>1</v>
      </c>
      <c r="I45" s="96">
        <v>1</v>
      </c>
      <c r="J45" s="96">
        <v>1</v>
      </c>
      <c r="K45" s="17">
        <v>300</v>
      </c>
      <c r="L45" s="17">
        <v>2000</v>
      </c>
      <c r="M45" s="17">
        <v>300</v>
      </c>
      <c r="N45" s="17">
        <v>2800</v>
      </c>
      <c r="O45" s="17">
        <f t="shared" si="3"/>
        <v>0.9</v>
      </c>
      <c r="P45" s="17">
        <v>3.2</v>
      </c>
      <c r="Q45" s="17">
        <v>300</v>
      </c>
      <c r="R45" s="17">
        <v>3000</v>
      </c>
      <c r="S45" s="17">
        <v>300</v>
      </c>
      <c r="T45" s="17">
        <v>5500</v>
      </c>
      <c r="U45" s="17">
        <f t="shared" si="4"/>
        <v>1.54</v>
      </c>
      <c r="V45" s="17">
        <v>5.5</v>
      </c>
      <c r="W45" s="17">
        <v>300</v>
      </c>
      <c r="X45" s="17">
        <v>3500</v>
      </c>
      <c r="Y45" s="17">
        <v>300</v>
      </c>
      <c r="Z45" s="17">
        <v>5200</v>
      </c>
      <c r="AA45" s="17">
        <f t="shared" si="2"/>
        <v>2.78</v>
      </c>
      <c r="AB45" s="17">
        <v>9.9</v>
      </c>
    </row>
    <row r="46" spans="1:28" x14ac:dyDescent="0.2">
      <c r="A46" s="17" t="s">
        <v>302</v>
      </c>
      <c r="B46" s="17" t="s">
        <v>301</v>
      </c>
      <c r="C46" s="17">
        <v>0.28000000000000003</v>
      </c>
      <c r="D46" s="17">
        <v>0.44</v>
      </c>
      <c r="E46" s="96">
        <v>1</v>
      </c>
      <c r="F46" s="96">
        <v>1</v>
      </c>
      <c r="G46" s="96">
        <v>1</v>
      </c>
      <c r="H46" s="96">
        <v>1</v>
      </c>
      <c r="I46" s="96">
        <v>1</v>
      </c>
      <c r="J46" s="96">
        <v>1</v>
      </c>
      <c r="K46" s="17">
        <v>300</v>
      </c>
      <c r="L46" s="17">
        <v>2000</v>
      </c>
      <c r="M46" s="17">
        <v>300</v>
      </c>
      <c r="N46" s="17">
        <v>2800</v>
      </c>
      <c r="O46" s="17">
        <f t="shared" si="3"/>
        <v>0.9</v>
      </c>
      <c r="P46" s="17">
        <v>3.2</v>
      </c>
      <c r="Q46" s="17">
        <v>300</v>
      </c>
      <c r="R46" s="17">
        <v>3000</v>
      </c>
      <c r="S46" s="17">
        <v>300</v>
      </c>
      <c r="T46" s="17">
        <v>5500</v>
      </c>
      <c r="U46" s="17">
        <f t="shared" si="4"/>
        <v>1.54</v>
      </c>
      <c r="V46" s="17">
        <v>5.5</v>
      </c>
      <c r="W46" s="17">
        <v>300</v>
      </c>
      <c r="X46" s="17">
        <v>3500</v>
      </c>
      <c r="Y46" s="17">
        <v>300</v>
      </c>
      <c r="Z46" s="17">
        <v>5200</v>
      </c>
      <c r="AA46" s="17">
        <f t="shared" si="2"/>
        <v>2.78</v>
      </c>
      <c r="AB46" s="17">
        <v>9.9</v>
      </c>
    </row>
    <row r="47" spans="1:28" x14ac:dyDescent="0.2">
      <c r="A47" s="113" t="s">
        <v>508</v>
      </c>
      <c r="B47" s="113" t="s">
        <v>509</v>
      </c>
      <c r="C47" s="17">
        <v>0.19</v>
      </c>
      <c r="D47" s="17">
        <v>0.38</v>
      </c>
      <c r="E47" s="96">
        <v>1</v>
      </c>
      <c r="F47" s="96">
        <v>1</v>
      </c>
      <c r="G47" s="96">
        <v>1</v>
      </c>
      <c r="H47" s="96">
        <v>1</v>
      </c>
      <c r="I47" s="96">
        <v>1</v>
      </c>
      <c r="J47" s="96">
        <v>1</v>
      </c>
      <c r="K47" s="17">
        <v>300</v>
      </c>
      <c r="L47" s="17">
        <v>2000</v>
      </c>
      <c r="M47" s="17">
        <v>300</v>
      </c>
      <c r="N47" s="17">
        <v>2800</v>
      </c>
      <c r="O47" s="17">
        <f t="shared" si="3"/>
        <v>0.84</v>
      </c>
      <c r="P47" s="17">
        <v>4.4000000000000004</v>
      </c>
      <c r="Q47" s="17">
        <v>300</v>
      </c>
      <c r="R47" s="17">
        <v>3000</v>
      </c>
      <c r="S47" s="17">
        <v>300</v>
      </c>
      <c r="T47" s="17">
        <v>5500</v>
      </c>
      <c r="U47" s="17">
        <f t="shared" si="4"/>
        <v>1.47</v>
      </c>
      <c r="V47" s="17">
        <v>7.7</v>
      </c>
      <c r="W47" s="17">
        <v>300</v>
      </c>
      <c r="X47" s="17">
        <v>3500</v>
      </c>
      <c r="Y47" s="17">
        <v>300</v>
      </c>
      <c r="Z47" s="17">
        <v>5200</v>
      </c>
      <c r="AA47" s="17">
        <f t="shared" si="2"/>
        <v>2.65</v>
      </c>
      <c r="AB47" s="17">
        <v>13.9</v>
      </c>
    </row>
    <row r="48" spans="1:28" x14ac:dyDescent="0.2">
      <c r="A48" s="113" t="s">
        <v>510</v>
      </c>
      <c r="B48" s="113" t="s">
        <v>511</v>
      </c>
      <c r="C48" s="17">
        <v>0.19</v>
      </c>
      <c r="D48" s="17">
        <v>0.38</v>
      </c>
      <c r="E48" s="96">
        <v>1</v>
      </c>
      <c r="F48" s="96">
        <v>1</v>
      </c>
      <c r="G48" s="96">
        <v>1</v>
      </c>
      <c r="H48" s="96">
        <v>1</v>
      </c>
      <c r="I48" s="96">
        <v>1</v>
      </c>
      <c r="J48" s="96">
        <v>1</v>
      </c>
      <c r="K48" s="17">
        <v>300</v>
      </c>
      <c r="L48" s="17">
        <v>2000</v>
      </c>
      <c r="M48" s="17">
        <v>300</v>
      </c>
      <c r="N48" s="17">
        <v>2800</v>
      </c>
      <c r="O48" s="17">
        <f t="shared" si="3"/>
        <v>0.84</v>
      </c>
      <c r="P48" s="17">
        <v>4.4000000000000004</v>
      </c>
      <c r="Q48" s="17">
        <v>300</v>
      </c>
      <c r="R48" s="17">
        <v>3000</v>
      </c>
      <c r="S48" s="17">
        <v>300</v>
      </c>
      <c r="T48" s="17">
        <v>5500</v>
      </c>
      <c r="U48" s="17">
        <f t="shared" si="4"/>
        <v>1.47</v>
      </c>
      <c r="V48" s="17">
        <v>7.7</v>
      </c>
      <c r="W48" s="17">
        <v>300</v>
      </c>
      <c r="X48" s="17">
        <v>3500</v>
      </c>
      <c r="Y48" s="17">
        <v>300</v>
      </c>
      <c r="Z48" s="17">
        <v>5200</v>
      </c>
      <c r="AA48" s="17">
        <f t="shared" si="2"/>
        <v>2.65</v>
      </c>
      <c r="AB48" s="17">
        <v>13.9</v>
      </c>
    </row>
    <row r="49" spans="1:28" x14ac:dyDescent="0.2">
      <c r="A49" s="113" t="s">
        <v>512</v>
      </c>
      <c r="B49" s="113" t="s">
        <v>513</v>
      </c>
      <c r="C49" s="17">
        <v>0.19</v>
      </c>
      <c r="D49" s="17">
        <v>0.38</v>
      </c>
      <c r="E49" s="96">
        <v>1</v>
      </c>
      <c r="F49" s="96">
        <v>1</v>
      </c>
      <c r="G49" s="96">
        <v>1</v>
      </c>
      <c r="H49" s="96">
        <v>1</v>
      </c>
      <c r="I49" s="96">
        <v>1</v>
      </c>
      <c r="J49" s="96">
        <v>1</v>
      </c>
      <c r="K49" s="17">
        <v>300</v>
      </c>
      <c r="L49" s="17">
        <v>2000</v>
      </c>
      <c r="M49" s="17">
        <v>300</v>
      </c>
      <c r="N49" s="17">
        <v>2800</v>
      </c>
      <c r="O49" s="17">
        <f t="shared" si="3"/>
        <v>0.84</v>
      </c>
      <c r="P49" s="17">
        <v>4.4000000000000004</v>
      </c>
      <c r="Q49" s="17">
        <v>300</v>
      </c>
      <c r="R49" s="17">
        <v>3000</v>
      </c>
      <c r="S49" s="17">
        <v>300</v>
      </c>
      <c r="T49" s="17">
        <v>5500</v>
      </c>
      <c r="U49" s="17">
        <f t="shared" si="4"/>
        <v>1.47</v>
      </c>
      <c r="V49" s="17">
        <v>7.7</v>
      </c>
      <c r="W49" s="17">
        <v>300</v>
      </c>
      <c r="X49" s="17">
        <v>3500</v>
      </c>
      <c r="Y49" s="17">
        <v>300</v>
      </c>
      <c r="Z49" s="17">
        <v>5200</v>
      </c>
      <c r="AA49" s="17">
        <f t="shared" si="2"/>
        <v>2.65</v>
      </c>
      <c r="AB49" s="17">
        <v>13.9</v>
      </c>
    </row>
    <row r="50" spans="1:28" x14ac:dyDescent="0.2">
      <c r="A50" s="113" t="s">
        <v>514</v>
      </c>
      <c r="B50" s="113" t="s">
        <v>515</v>
      </c>
      <c r="C50" s="17">
        <v>0.19</v>
      </c>
      <c r="D50" s="17">
        <v>0.38</v>
      </c>
      <c r="E50" s="96">
        <v>1</v>
      </c>
      <c r="F50" s="96">
        <v>1</v>
      </c>
      <c r="G50" s="96">
        <v>1</v>
      </c>
      <c r="H50" s="96">
        <v>1</v>
      </c>
      <c r="I50" s="96">
        <v>1</v>
      </c>
      <c r="J50" s="96">
        <v>1</v>
      </c>
      <c r="K50" s="17">
        <v>300</v>
      </c>
      <c r="L50" s="17">
        <v>2000</v>
      </c>
      <c r="M50" s="17">
        <v>300</v>
      </c>
      <c r="N50" s="17">
        <v>2800</v>
      </c>
      <c r="O50" s="17">
        <f t="shared" si="3"/>
        <v>0.84</v>
      </c>
      <c r="P50" s="17">
        <v>4.4000000000000004</v>
      </c>
      <c r="Q50" s="17">
        <v>300</v>
      </c>
      <c r="R50" s="17">
        <v>3000</v>
      </c>
      <c r="S50" s="17">
        <v>300</v>
      </c>
      <c r="T50" s="17">
        <v>5500</v>
      </c>
      <c r="U50" s="17">
        <f t="shared" si="4"/>
        <v>1.47</v>
      </c>
      <c r="V50" s="17">
        <v>7.7</v>
      </c>
      <c r="W50" s="17">
        <v>300</v>
      </c>
      <c r="X50" s="17">
        <v>3500</v>
      </c>
      <c r="Y50" s="17">
        <v>300</v>
      </c>
      <c r="Z50" s="17">
        <v>5200</v>
      </c>
      <c r="AA50" s="17">
        <f t="shared" si="2"/>
        <v>2.65</v>
      </c>
      <c r="AB50" s="17">
        <v>13.9</v>
      </c>
    </row>
    <row r="51" spans="1:28" x14ac:dyDescent="0.2">
      <c r="A51" s="113" t="s">
        <v>516</v>
      </c>
      <c r="B51" s="113" t="s">
        <v>517</v>
      </c>
      <c r="C51" s="17">
        <v>0.19</v>
      </c>
      <c r="D51" s="17">
        <v>0.38</v>
      </c>
      <c r="E51" s="96">
        <v>1</v>
      </c>
      <c r="F51" s="96">
        <v>1</v>
      </c>
      <c r="G51" s="96">
        <v>1</v>
      </c>
      <c r="H51" s="96">
        <v>1</v>
      </c>
      <c r="I51" s="96">
        <v>1</v>
      </c>
      <c r="J51" s="96">
        <v>1</v>
      </c>
      <c r="K51" s="17">
        <v>300</v>
      </c>
      <c r="L51" s="17">
        <v>2000</v>
      </c>
      <c r="M51" s="17">
        <v>300</v>
      </c>
      <c r="N51" s="17">
        <v>2800</v>
      </c>
      <c r="O51" s="17">
        <f t="shared" si="3"/>
        <v>0.84</v>
      </c>
      <c r="P51" s="17">
        <v>4.4000000000000004</v>
      </c>
      <c r="Q51" s="17">
        <v>300</v>
      </c>
      <c r="R51" s="17">
        <v>3000</v>
      </c>
      <c r="S51" s="17">
        <v>300</v>
      </c>
      <c r="T51" s="17">
        <v>5500</v>
      </c>
      <c r="U51" s="17">
        <f t="shared" si="4"/>
        <v>1.47</v>
      </c>
      <c r="V51" s="17">
        <v>7.7</v>
      </c>
      <c r="W51" s="17">
        <v>300</v>
      </c>
      <c r="X51" s="17">
        <v>3500</v>
      </c>
      <c r="Y51" s="17">
        <v>300</v>
      </c>
      <c r="Z51" s="17">
        <v>5200</v>
      </c>
      <c r="AA51" s="17">
        <f t="shared" si="2"/>
        <v>2.65</v>
      </c>
      <c r="AB51" s="17">
        <v>13.9</v>
      </c>
    </row>
    <row r="52" spans="1:28" x14ac:dyDescent="0.2">
      <c r="A52" s="113" t="s">
        <v>518</v>
      </c>
      <c r="B52" s="113" t="s">
        <v>519</v>
      </c>
      <c r="C52" s="17">
        <v>0.19</v>
      </c>
      <c r="D52" s="17">
        <v>0.38</v>
      </c>
      <c r="E52" s="96">
        <v>1</v>
      </c>
      <c r="F52" s="96">
        <v>1</v>
      </c>
      <c r="G52" s="96">
        <v>1</v>
      </c>
      <c r="H52" s="96">
        <v>1</v>
      </c>
      <c r="I52" s="96">
        <v>1</v>
      </c>
      <c r="J52" s="96">
        <v>1</v>
      </c>
      <c r="K52" s="17">
        <v>300</v>
      </c>
      <c r="L52" s="17">
        <v>2000</v>
      </c>
      <c r="M52" s="17">
        <v>300</v>
      </c>
      <c r="N52" s="17">
        <v>2800</v>
      </c>
      <c r="O52" s="17">
        <f t="shared" si="3"/>
        <v>0.84</v>
      </c>
      <c r="P52" s="17">
        <v>4.4000000000000004</v>
      </c>
      <c r="Q52" s="17">
        <v>300</v>
      </c>
      <c r="R52" s="17">
        <v>3000</v>
      </c>
      <c r="S52" s="17">
        <v>300</v>
      </c>
      <c r="T52" s="17">
        <v>5500</v>
      </c>
      <c r="U52" s="17">
        <f t="shared" si="4"/>
        <v>1.47</v>
      </c>
      <c r="V52" s="17">
        <v>7.7</v>
      </c>
      <c r="W52" s="17">
        <v>300</v>
      </c>
      <c r="X52" s="17">
        <v>3500</v>
      </c>
      <c r="Y52" s="17">
        <v>300</v>
      </c>
      <c r="Z52" s="17">
        <v>5200</v>
      </c>
      <c r="AA52" s="17">
        <f t="shared" si="2"/>
        <v>2.65</v>
      </c>
      <c r="AB52" s="17">
        <v>13.9</v>
      </c>
    </row>
    <row r="53" spans="1:28" x14ac:dyDescent="0.2">
      <c r="A53" s="113" t="s">
        <v>520</v>
      </c>
      <c r="B53" s="113" t="s">
        <v>521</v>
      </c>
      <c r="C53" s="17">
        <v>0.19</v>
      </c>
      <c r="D53" s="17">
        <v>0.38</v>
      </c>
      <c r="E53" s="96">
        <v>1</v>
      </c>
      <c r="F53" s="96">
        <v>1</v>
      </c>
      <c r="G53" s="96">
        <v>1</v>
      </c>
      <c r="H53" s="96">
        <v>1</v>
      </c>
      <c r="I53" s="96">
        <v>1</v>
      </c>
      <c r="J53" s="96">
        <v>1</v>
      </c>
      <c r="K53" s="17">
        <v>300</v>
      </c>
      <c r="L53" s="17">
        <v>2000</v>
      </c>
      <c r="M53" s="17">
        <v>300</v>
      </c>
      <c r="N53" s="17">
        <v>2800</v>
      </c>
      <c r="O53" s="17">
        <f t="shared" si="3"/>
        <v>0.84</v>
      </c>
      <c r="P53" s="17">
        <v>4.4000000000000004</v>
      </c>
      <c r="Q53" s="17">
        <v>300</v>
      </c>
      <c r="R53" s="17">
        <v>3000</v>
      </c>
      <c r="S53" s="17">
        <v>300</v>
      </c>
      <c r="T53" s="17">
        <v>5500</v>
      </c>
      <c r="U53" s="17">
        <f t="shared" si="4"/>
        <v>1.47</v>
      </c>
      <c r="V53" s="17">
        <v>7.7</v>
      </c>
      <c r="W53" s="17">
        <v>300</v>
      </c>
      <c r="X53" s="17">
        <v>3500</v>
      </c>
      <c r="Y53" s="17">
        <v>300</v>
      </c>
      <c r="Z53" s="17">
        <v>5200</v>
      </c>
      <c r="AA53" s="17">
        <f t="shared" si="2"/>
        <v>2.65</v>
      </c>
      <c r="AB53" s="17">
        <v>13.9</v>
      </c>
    </row>
    <row r="54" spans="1:28" x14ac:dyDescent="0.2">
      <c r="A54" s="113" t="s">
        <v>522</v>
      </c>
      <c r="B54" s="113" t="s">
        <v>523</v>
      </c>
      <c r="C54" s="17">
        <v>0.19</v>
      </c>
      <c r="D54" s="17">
        <v>0.38</v>
      </c>
      <c r="E54" s="96">
        <v>1</v>
      </c>
      <c r="F54" s="96">
        <v>1</v>
      </c>
      <c r="G54" s="96">
        <v>1</v>
      </c>
      <c r="H54" s="96">
        <v>1</v>
      </c>
      <c r="I54" s="96">
        <v>1</v>
      </c>
      <c r="J54" s="96">
        <v>1</v>
      </c>
      <c r="K54" s="17">
        <v>300</v>
      </c>
      <c r="L54" s="17">
        <v>2000</v>
      </c>
      <c r="M54" s="17">
        <v>300</v>
      </c>
      <c r="N54" s="17">
        <v>2800</v>
      </c>
      <c r="O54" s="17">
        <f t="shared" si="3"/>
        <v>0.84</v>
      </c>
      <c r="P54" s="17">
        <v>4.4000000000000004</v>
      </c>
      <c r="Q54" s="17">
        <v>300</v>
      </c>
      <c r="R54" s="17">
        <v>3000</v>
      </c>
      <c r="S54" s="17">
        <v>300</v>
      </c>
      <c r="T54" s="17">
        <v>5500</v>
      </c>
      <c r="U54" s="17">
        <f t="shared" si="4"/>
        <v>1.47</v>
      </c>
      <c r="V54" s="17">
        <v>7.7</v>
      </c>
      <c r="W54" s="17">
        <v>300</v>
      </c>
      <c r="X54" s="17">
        <v>3500</v>
      </c>
      <c r="Y54" s="17">
        <v>300</v>
      </c>
      <c r="Z54" s="17">
        <v>5200</v>
      </c>
      <c r="AA54" s="17">
        <f t="shared" si="2"/>
        <v>2.65</v>
      </c>
      <c r="AB54" s="17">
        <v>13.9</v>
      </c>
    </row>
    <row r="55" spans="1:28" x14ac:dyDescent="0.2">
      <c r="A55" s="113" t="s">
        <v>524</v>
      </c>
      <c r="B55" s="113" t="s">
        <v>525</v>
      </c>
      <c r="C55" s="17">
        <v>0.19</v>
      </c>
      <c r="D55" s="17">
        <v>0.38</v>
      </c>
      <c r="E55" s="96">
        <v>1</v>
      </c>
      <c r="F55" s="96">
        <v>1</v>
      </c>
      <c r="G55" s="96">
        <v>1</v>
      </c>
      <c r="H55" s="96">
        <v>1</v>
      </c>
      <c r="I55" s="96">
        <v>1</v>
      </c>
      <c r="J55" s="96">
        <v>1</v>
      </c>
      <c r="K55" s="17">
        <v>300</v>
      </c>
      <c r="L55" s="17">
        <v>2000</v>
      </c>
      <c r="M55" s="17">
        <v>300</v>
      </c>
      <c r="N55" s="17">
        <v>2800</v>
      </c>
      <c r="O55" s="17">
        <f t="shared" si="3"/>
        <v>0.84</v>
      </c>
      <c r="P55" s="17">
        <v>4.4000000000000004</v>
      </c>
      <c r="Q55" s="17">
        <v>300</v>
      </c>
      <c r="R55" s="17">
        <v>3000</v>
      </c>
      <c r="S55" s="17">
        <v>300</v>
      </c>
      <c r="T55" s="17">
        <v>5500</v>
      </c>
      <c r="U55" s="17">
        <f t="shared" si="4"/>
        <v>1.47</v>
      </c>
      <c r="V55" s="17">
        <v>7.7</v>
      </c>
      <c r="W55" s="17">
        <v>300</v>
      </c>
      <c r="X55" s="17">
        <v>3500</v>
      </c>
      <c r="Y55" s="17">
        <v>300</v>
      </c>
      <c r="Z55" s="17">
        <v>5200</v>
      </c>
      <c r="AA55" s="17">
        <f t="shared" si="2"/>
        <v>2.65</v>
      </c>
      <c r="AB55" s="17">
        <v>13.9</v>
      </c>
    </row>
    <row r="56" spans="1:28" x14ac:dyDescent="0.2">
      <c r="A56" s="113" t="s">
        <v>526</v>
      </c>
      <c r="B56" s="113" t="s">
        <v>527</v>
      </c>
      <c r="C56" s="17">
        <v>0.19</v>
      </c>
      <c r="D56" s="17">
        <v>0.38</v>
      </c>
      <c r="E56" s="96">
        <v>1</v>
      </c>
      <c r="F56" s="96">
        <v>1</v>
      </c>
      <c r="G56" s="96">
        <v>1</v>
      </c>
      <c r="H56" s="96">
        <v>1</v>
      </c>
      <c r="I56" s="96">
        <v>1</v>
      </c>
      <c r="J56" s="96">
        <v>1</v>
      </c>
      <c r="K56" s="17">
        <v>300</v>
      </c>
      <c r="L56" s="17">
        <v>2000</v>
      </c>
      <c r="M56" s="17">
        <v>300</v>
      </c>
      <c r="N56" s="17">
        <v>2800</v>
      </c>
      <c r="O56" s="17">
        <f t="shared" si="3"/>
        <v>0.84</v>
      </c>
      <c r="P56" s="17">
        <v>4.4000000000000004</v>
      </c>
      <c r="Q56" s="17">
        <v>300</v>
      </c>
      <c r="R56" s="17">
        <v>3000</v>
      </c>
      <c r="S56" s="17">
        <v>300</v>
      </c>
      <c r="T56" s="17">
        <v>5500</v>
      </c>
      <c r="U56" s="17">
        <f t="shared" si="4"/>
        <v>1.47</v>
      </c>
      <c r="V56" s="17">
        <v>7.7</v>
      </c>
      <c r="W56" s="17">
        <v>300</v>
      </c>
      <c r="X56" s="17">
        <v>3500</v>
      </c>
      <c r="Y56" s="17">
        <v>300</v>
      </c>
      <c r="Z56" s="17">
        <v>5200</v>
      </c>
      <c r="AA56" s="17">
        <f t="shared" si="2"/>
        <v>2.65</v>
      </c>
      <c r="AB56" s="17">
        <v>13.9</v>
      </c>
    </row>
    <row r="57" spans="1:28" x14ac:dyDescent="0.2">
      <c r="A57" s="113" t="s">
        <v>528</v>
      </c>
      <c r="B57" s="113" t="s">
        <v>529</v>
      </c>
      <c r="C57" s="17">
        <v>0.19</v>
      </c>
      <c r="D57" s="17">
        <v>0.38</v>
      </c>
      <c r="E57" s="96">
        <v>1</v>
      </c>
      <c r="F57" s="96">
        <v>1</v>
      </c>
      <c r="G57" s="96">
        <v>1</v>
      </c>
      <c r="H57" s="96">
        <v>1</v>
      </c>
      <c r="I57" s="96">
        <v>1</v>
      </c>
      <c r="J57" s="96">
        <v>1</v>
      </c>
      <c r="K57" s="17">
        <v>300</v>
      </c>
      <c r="L57" s="17">
        <v>2000</v>
      </c>
      <c r="M57" s="17">
        <v>300</v>
      </c>
      <c r="N57" s="17">
        <v>2800</v>
      </c>
      <c r="O57" s="17">
        <f t="shared" si="3"/>
        <v>0.84</v>
      </c>
      <c r="P57" s="17">
        <v>4.4000000000000004</v>
      </c>
      <c r="Q57" s="17">
        <v>300</v>
      </c>
      <c r="R57" s="17">
        <v>3000</v>
      </c>
      <c r="S57" s="17">
        <v>300</v>
      </c>
      <c r="T57" s="17">
        <v>5500</v>
      </c>
      <c r="U57" s="17">
        <f t="shared" si="4"/>
        <v>1.47</v>
      </c>
      <c r="V57" s="17">
        <v>7.7</v>
      </c>
      <c r="W57" s="17">
        <v>300</v>
      </c>
      <c r="X57" s="17">
        <v>3500</v>
      </c>
      <c r="Y57" s="17">
        <v>300</v>
      </c>
      <c r="Z57" s="17">
        <v>5200</v>
      </c>
      <c r="AA57" s="17">
        <f t="shared" si="2"/>
        <v>2.65</v>
      </c>
      <c r="AB57" s="17">
        <v>13.9</v>
      </c>
    </row>
    <row r="58" spans="1:28" x14ac:dyDescent="0.2">
      <c r="A58" s="113" t="s">
        <v>530</v>
      </c>
      <c r="B58" s="113" t="s">
        <v>531</v>
      </c>
      <c r="C58" s="17">
        <v>0.19</v>
      </c>
      <c r="D58" s="17">
        <v>0.38</v>
      </c>
      <c r="E58" s="96">
        <v>1</v>
      </c>
      <c r="F58" s="96">
        <v>1</v>
      </c>
      <c r="G58" s="96">
        <v>1</v>
      </c>
      <c r="H58" s="96">
        <v>1</v>
      </c>
      <c r="I58" s="96">
        <v>1</v>
      </c>
      <c r="J58" s="96">
        <v>1</v>
      </c>
      <c r="K58" s="17">
        <v>300</v>
      </c>
      <c r="L58" s="17">
        <v>2000</v>
      </c>
      <c r="M58" s="17">
        <v>300</v>
      </c>
      <c r="N58" s="17">
        <v>2800</v>
      </c>
      <c r="O58" s="17">
        <f t="shared" si="3"/>
        <v>0.84</v>
      </c>
      <c r="P58" s="17">
        <v>4.4000000000000004</v>
      </c>
      <c r="Q58" s="17">
        <v>300</v>
      </c>
      <c r="R58" s="17">
        <v>3000</v>
      </c>
      <c r="S58" s="17">
        <v>300</v>
      </c>
      <c r="T58" s="17">
        <v>5500</v>
      </c>
      <c r="U58" s="17">
        <f t="shared" si="4"/>
        <v>1.47</v>
      </c>
      <c r="V58" s="17">
        <v>7.7</v>
      </c>
      <c r="W58" s="17">
        <v>300</v>
      </c>
      <c r="X58" s="17">
        <v>3500</v>
      </c>
      <c r="Y58" s="17">
        <v>300</v>
      </c>
      <c r="Z58" s="17">
        <v>5200</v>
      </c>
      <c r="AA58" s="17">
        <f t="shared" si="2"/>
        <v>2.65</v>
      </c>
      <c r="AB58" s="17">
        <v>13.9</v>
      </c>
    </row>
    <row r="59" spans="1:28" x14ac:dyDescent="0.2">
      <c r="A59" s="113" t="s">
        <v>532</v>
      </c>
      <c r="B59" s="113" t="s">
        <v>533</v>
      </c>
      <c r="C59" s="17">
        <v>0.19</v>
      </c>
      <c r="D59" s="17">
        <v>0.38</v>
      </c>
      <c r="E59" s="96">
        <v>1</v>
      </c>
      <c r="F59" s="96">
        <v>1</v>
      </c>
      <c r="G59" s="96">
        <v>1</v>
      </c>
      <c r="H59" s="96">
        <v>1</v>
      </c>
      <c r="I59" s="96">
        <v>1</v>
      </c>
      <c r="J59" s="96">
        <v>1</v>
      </c>
      <c r="K59" s="17">
        <v>300</v>
      </c>
      <c r="L59" s="17">
        <v>2000</v>
      </c>
      <c r="M59" s="17">
        <v>300</v>
      </c>
      <c r="N59" s="17">
        <v>2800</v>
      </c>
      <c r="O59" s="17">
        <f t="shared" si="3"/>
        <v>0.84</v>
      </c>
      <c r="P59" s="17">
        <v>4.4000000000000004</v>
      </c>
      <c r="Q59" s="17">
        <v>300</v>
      </c>
      <c r="R59" s="17">
        <v>3000</v>
      </c>
      <c r="S59" s="17">
        <v>300</v>
      </c>
      <c r="T59" s="17">
        <v>5500</v>
      </c>
      <c r="U59" s="17">
        <f t="shared" si="4"/>
        <v>1.47</v>
      </c>
      <c r="V59" s="17">
        <v>7.7</v>
      </c>
      <c r="W59" s="17">
        <v>300</v>
      </c>
      <c r="X59" s="17">
        <v>3500</v>
      </c>
      <c r="Y59" s="17">
        <v>300</v>
      </c>
      <c r="Z59" s="17">
        <v>5200</v>
      </c>
      <c r="AA59" s="17">
        <f t="shared" si="2"/>
        <v>2.65</v>
      </c>
      <c r="AB59" s="17">
        <v>13.9</v>
      </c>
    </row>
    <row r="60" spans="1:28" x14ac:dyDescent="0.2">
      <c r="A60" s="113" t="s">
        <v>534</v>
      </c>
      <c r="B60" s="113" t="s">
        <v>535</v>
      </c>
      <c r="C60" s="17">
        <v>0.19</v>
      </c>
      <c r="D60" s="17">
        <v>0.38</v>
      </c>
      <c r="E60" s="96">
        <v>1</v>
      </c>
      <c r="F60" s="96">
        <v>1</v>
      </c>
      <c r="G60" s="96">
        <v>1</v>
      </c>
      <c r="H60" s="96">
        <v>1</v>
      </c>
      <c r="I60" s="96">
        <v>1</v>
      </c>
      <c r="J60" s="96">
        <v>1</v>
      </c>
      <c r="K60" s="17">
        <v>300</v>
      </c>
      <c r="L60" s="17">
        <v>2000</v>
      </c>
      <c r="M60" s="17">
        <v>300</v>
      </c>
      <c r="N60" s="17">
        <v>2800</v>
      </c>
      <c r="O60" s="17">
        <f t="shared" si="3"/>
        <v>0.84</v>
      </c>
      <c r="P60" s="17">
        <v>4.4000000000000004</v>
      </c>
      <c r="Q60" s="17">
        <v>300</v>
      </c>
      <c r="R60" s="17">
        <v>3000</v>
      </c>
      <c r="S60" s="17">
        <v>300</v>
      </c>
      <c r="T60" s="17">
        <v>5500</v>
      </c>
      <c r="U60" s="17">
        <f t="shared" si="4"/>
        <v>1.47</v>
      </c>
      <c r="V60" s="17">
        <v>7.7</v>
      </c>
      <c r="W60" s="17">
        <v>300</v>
      </c>
      <c r="X60" s="17">
        <v>3500</v>
      </c>
      <c r="Y60" s="17">
        <v>300</v>
      </c>
      <c r="Z60" s="17">
        <v>5200</v>
      </c>
      <c r="AA60" s="17">
        <f t="shared" si="2"/>
        <v>2.65</v>
      </c>
      <c r="AB60" s="17">
        <v>13.9</v>
      </c>
    </row>
    <row r="61" spans="1:28" x14ac:dyDescent="0.2">
      <c r="A61" s="113" t="s">
        <v>536</v>
      </c>
      <c r="B61" s="113" t="s">
        <v>537</v>
      </c>
      <c r="C61" s="17">
        <v>0.19</v>
      </c>
      <c r="D61" s="17">
        <v>0.38</v>
      </c>
      <c r="E61" s="96">
        <v>1</v>
      </c>
      <c r="F61" s="96">
        <v>1</v>
      </c>
      <c r="G61" s="96">
        <v>1</v>
      </c>
      <c r="H61" s="96">
        <v>1</v>
      </c>
      <c r="I61" s="96">
        <v>1</v>
      </c>
      <c r="J61" s="96">
        <v>1</v>
      </c>
      <c r="K61" s="17">
        <v>300</v>
      </c>
      <c r="L61" s="17">
        <v>2000</v>
      </c>
      <c r="M61" s="17">
        <v>300</v>
      </c>
      <c r="N61" s="17">
        <v>2800</v>
      </c>
      <c r="O61" s="17">
        <f t="shared" si="3"/>
        <v>0.84</v>
      </c>
      <c r="P61" s="17">
        <v>4.4000000000000004</v>
      </c>
      <c r="Q61" s="17">
        <v>300</v>
      </c>
      <c r="R61" s="17">
        <v>3000</v>
      </c>
      <c r="S61" s="17">
        <v>300</v>
      </c>
      <c r="T61" s="17">
        <v>5500</v>
      </c>
      <c r="U61" s="17">
        <f t="shared" si="4"/>
        <v>1.47</v>
      </c>
      <c r="V61" s="17">
        <v>7.7</v>
      </c>
      <c r="W61" s="17">
        <v>300</v>
      </c>
      <c r="X61" s="17">
        <v>3500</v>
      </c>
      <c r="Y61" s="17">
        <v>300</v>
      </c>
      <c r="Z61" s="17">
        <v>5200</v>
      </c>
      <c r="AA61" s="17">
        <f t="shared" si="2"/>
        <v>2.65</v>
      </c>
      <c r="AB61" s="17">
        <v>13.9</v>
      </c>
    </row>
    <row r="62" spans="1:28" x14ac:dyDescent="0.2">
      <c r="A62" s="113" t="s">
        <v>538</v>
      </c>
      <c r="B62" s="113" t="s">
        <v>539</v>
      </c>
      <c r="C62" s="17">
        <v>0.19</v>
      </c>
      <c r="D62" s="17">
        <v>0.38</v>
      </c>
      <c r="E62" s="96">
        <v>1</v>
      </c>
      <c r="F62" s="96">
        <v>1</v>
      </c>
      <c r="G62" s="96">
        <v>1</v>
      </c>
      <c r="H62" s="96">
        <v>1</v>
      </c>
      <c r="I62" s="96">
        <v>1</v>
      </c>
      <c r="J62" s="96">
        <v>1</v>
      </c>
      <c r="K62" s="17">
        <v>300</v>
      </c>
      <c r="L62" s="17">
        <v>2000</v>
      </c>
      <c r="M62" s="17">
        <v>300</v>
      </c>
      <c r="N62" s="17">
        <v>2800</v>
      </c>
      <c r="O62" s="17">
        <f t="shared" si="3"/>
        <v>0.84</v>
      </c>
      <c r="P62" s="17">
        <v>4.4000000000000004</v>
      </c>
      <c r="Q62" s="17">
        <v>300</v>
      </c>
      <c r="R62" s="17">
        <v>3000</v>
      </c>
      <c r="S62" s="17">
        <v>300</v>
      </c>
      <c r="T62" s="17">
        <v>5500</v>
      </c>
      <c r="U62" s="17">
        <f t="shared" si="4"/>
        <v>1.47</v>
      </c>
      <c r="V62" s="17">
        <v>7.7</v>
      </c>
      <c r="W62" s="17">
        <v>300</v>
      </c>
      <c r="X62" s="17">
        <v>3500</v>
      </c>
      <c r="Y62" s="17">
        <v>300</v>
      </c>
      <c r="Z62" s="17">
        <v>5200</v>
      </c>
      <c r="AA62" s="17">
        <f t="shared" si="2"/>
        <v>2.65</v>
      </c>
      <c r="AB62" s="17">
        <v>13.9</v>
      </c>
    </row>
    <row r="63" spans="1:28" x14ac:dyDescent="0.2">
      <c r="A63" s="113" t="s">
        <v>540</v>
      </c>
      <c r="B63" s="113" t="s">
        <v>541</v>
      </c>
      <c r="C63" s="17">
        <v>0.19</v>
      </c>
      <c r="D63" s="17">
        <v>0.38</v>
      </c>
      <c r="E63" s="96">
        <v>1</v>
      </c>
      <c r="F63" s="96">
        <v>1</v>
      </c>
      <c r="G63" s="96">
        <v>1</v>
      </c>
      <c r="H63" s="96">
        <v>1</v>
      </c>
      <c r="I63" s="96">
        <v>1</v>
      </c>
      <c r="J63" s="96">
        <v>1</v>
      </c>
      <c r="K63" s="17">
        <v>300</v>
      </c>
      <c r="L63" s="17">
        <v>2000</v>
      </c>
      <c r="M63" s="17">
        <v>300</v>
      </c>
      <c r="N63" s="17">
        <v>2800</v>
      </c>
      <c r="O63" s="17">
        <f t="shared" si="3"/>
        <v>0.84</v>
      </c>
      <c r="P63" s="17">
        <v>4.4000000000000004</v>
      </c>
      <c r="Q63" s="17">
        <v>300</v>
      </c>
      <c r="R63" s="17">
        <v>3000</v>
      </c>
      <c r="S63" s="17">
        <v>300</v>
      </c>
      <c r="T63" s="17">
        <v>5500</v>
      </c>
      <c r="U63" s="17">
        <f t="shared" si="4"/>
        <v>1.47</v>
      </c>
      <c r="V63" s="17">
        <v>7.7</v>
      </c>
      <c r="W63" s="17">
        <v>300</v>
      </c>
      <c r="X63" s="17">
        <v>3500</v>
      </c>
      <c r="Y63" s="17">
        <v>300</v>
      </c>
      <c r="Z63" s="17">
        <v>5200</v>
      </c>
      <c r="AA63" s="17">
        <f t="shared" si="2"/>
        <v>2.65</v>
      </c>
      <c r="AB63" s="17">
        <v>13.9</v>
      </c>
    </row>
    <row r="64" spans="1:28" x14ac:dyDescent="0.2">
      <c r="A64" s="113" t="s">
        <v>542</v>
      </c>
      <c r="B64" s="113" t="s">
        <v>543</v>
      </c>
      <c r="C64" s="17">
        <v>0.19</v>
      </c>
      <c r="D64" s="17">
        <v>0.38</v>
      </c>
      <c r="E64" s="96">
        <v>1</v>
      </c>
      <c r="F64" s="96">
        <v>1</v>
      </c>
      <c r="G64" s="96">
        <v>1</v>
      </c>
      <c r="H64" s="96">
        <v>1</v>
      </c>
      <c r="I64" s="96">
        <v>1</v>
      </c>
      <c r="J64" s="96">
        <v>1</v>
      </c>
      <c r="K64" s="17">
        <v>300</v>
      </c>
      <c r="L64" s="17">
        <v>2000</v>
      </c>
      <c r="M64" s="17">
        <v>300</v>
      </c>
      <c r="N64" s="17">
        <v>2800</v>
      </c>
      <c r="O64" s="17">
        <f t="shared" si="3"/>
        <v>0.84</v>
      </c>
      <c r="P64" s="17">
        <v>4.4000000000000004</v>
      </c>
      <c r="Q64" s="17">
        <v>300</v>
      </c>
      <c r="R64" s="17">
        <v>3000</v>
      </c>
      <c r="S64" s="17">
        <v>300</v>
      </c>
      <c r="T64" s="17">
        <v>5500</v>
      </c>
      <c r="U64" s="17">
        <f t="shared" si="4"/>
        <v>1.47</v>
      </c>
      <c r="V64" s="17">
        <v>7.7</v>
      </c>
      <c r="W64" s="17">
        <v>300</v>
      </c>
      <c r="X64" s="17">
        <v>3500</v>
      </c>
      <c r="Y64" s="17">
        <v>300</v>
      </c>
      <c r="Z64" s="17">
        <v>5200</v>
      </c>
      <c r="AA64" s="17">
        <f t="shared" si="2"/>
        <v>2.65</v>
      </c>
      <c r="AB64" s="17">
        <v>13.9</v>
      </c>
    </row>
    <row r="65" spans="1:28" x14ac:dyDescent="0.2">
      <c r="A65" s="113" t="s">
        <v>544</v>
      </c>
      <c r="B65" s="113" t="s">
        <v>545</v>
      </c>
      <c r="C65" s="17">
        <v>0.19</v>
      </c>
      <c r="D65" s="17">
        <v>0.38</v>
      </c>
      <c r="E65" s="96">
        <v>1</v>
      </c>
      <c r="F65" s="96">
        <v>1</v>
      </c>
      <c r="G65" s="96">
        <v>1</v>
      </c>
      <c r="H65" s="96">
        <v>1</v>
      </c>
      <c r="I65" s="96">
        <v>1</v>
      </c>
      <c r="J65" s="96">
        <v>1</v>
      </c>
      <c r="K65" s="17">
        <v>300</v>
      </c>
      <c r="L65" s="17">
        <v>2000</v>
      </c>
      <c r="M65" s="17">
        <v>300</v>
      </c>
      <c r="N65" s="17">
        <v>2800</v>
      </c>
      <c r="O65" s="17">
        <f t="shared" si="3"/>
        <v>0.84</v>
      </c>
      <c r="P65" s="17">
        <v>4.4000000000000004</v>
      </c>
      <c r="Q65" s="17">
        <v>300</v>
      </c>
      <c r="R65" s="17">
        <v>3000</v>
      </c>
      <c r="S65" s="17">
        <v>300</v>
      </c>
      <c r="T65" s="17">
        <v>5500</v>
      </c>
      <c r="U65" s="17">
        <f t="shared" si="4"/>
        <v>1.47</v>
      </c>
      <c r="V65" s="17">
        <v>7.7</v>
      </c>
      <c r="W65" s="17">
        <v>300</v>
      </c>
      <c r="X65" s="17">
        <v>3500</v>
      </c>
      <c r="Y65" s="17">
        <v>300</v>
      </c>
      <c r="Z65" s="17">
        <v>5200</v>
      </c>
      <c r="AA65" s="17">
        <f t="shared" si="2"/>
        <v>2.65</v>
      </c>
      <c r="AB65" s="17">
        <v>13.9</v>
      </c>
    </row>
    <row r="66" spans="1:28" x14ac:dyDescent="0.2">
      <c r="A66" s="113" t="s">
        <v>546</v>
      </c>
      <c r="B66" s="113" t="s">
        <v>547</v>
      </c>
      <c r="C66" s="17">
        <v>0.19</v>
      </c>
      <c r="D66" s="17">
        <v>0.38</v>
      </c>
      <c r="E66" s="96">
        <v>1</v>
      </c>
      <c r="F66" s="96">
        <v>1</v>
      </c>
      <c r="G66" s="96">
        <v>1</v>
      </c>
      <c r="H66" s="96">
        <v>1</v>
      </c>
      <c r="I66" s="96">
        <v>1</v>
      </c>
      <c r="J66" s="96">
        <v>1</v>
      </c>
      <c r="K66" s="17">
        <v>300</v>
      </c>
      <c r="L66" s="17">
        <v>2000</v>
      </c>
      <c r="M66" s="17">
        <v>300</v>
      </c>
      <c r="N66" s="17">
        <v>2800</v>
      </c>
      <c r="O66" s="17">
        <f t="shared" ref="O66:O97" si="5">ROUNDUP(P66*C66,2)</f>
        <v>0.84</v>
      </c>
      <c r="P66" s="17">
        <v>4.4000000000000004</v>
      </c>
      <c r="Q66" s="17">
        <v>300</v>
      </c>
      <c r="R66" s="17">
        <v>3000</v>
      </c>
      <c r="S66" s="17">
        <v>300</v>
      </c>
      <c r="T66" s="17">
        <v>5500</v>
      </c>
      <c r="U66" s="17">
        <f t="shared" ref="U66:U97" si="6">ROUNDUP(V66*C66,2)</f>
        <v>1.47</v>
      </c>
      <c r="V66" s="17">
        <v>7.7</v>
      </c>
      <c r="W66" s="17">
        <v>300</v>
      </c>
      <c r="X66" s="17">
        <v>3500</v>
      </c>
      <c r="Y66" s="17">
        <v>300</v>
      </c>
      <c r="Z66" s="17">
        <v>5200</v>
      </c>
      <c r="AA66" s="17">
        <f t="shared" ref="AA66:AA129" si="7">ROUNDUP(AB66*C66,2)</f>
        <v>2.65</v>
      </c>
      <c r="AB66" s="17">
        <v>13.9</v>
      </c>
    </row>
    <row r="67" spans="1:28" x14ac:dyDescent="0.2">
      <c r="A67" s="113" t="s">
        <v>548</v>
      </c>
      <c r="B67" s="113" t="s">
        <v>549</v>
      </c>
      <c r="C67" s="17">
        <v>0.19</v>
      </c>
      <c r="D67" s="17">
        <v>0.38</v>
      </c>
      <c r="E67" s="96">
        <v>1</v>
      </c>
      <c r="F67" s="96">
        <v>1</v>
      </c>
      <c r="G67" s="96">
        <v>1</v>
      </c>
      <c r="H67" s="96">
        <v>1</v>
      </c>
      <c r="I67" s="96">
        <v>1</v>
      </c>
      <c r="J67" s="96">
        <v>1</v>
      </c>
      <c r="K67" s="17">
        <v>300</v>
      </c>
      <c r="L67" s="17">
        <v>2000</v>
      </c>
      <c r="M67" s="17">
        <v>300</v>
      </c>
      <c r="N67" s="17">
        <v>2800</v>
      </c>
      <c r="O67" s="17">
        <f t="shared" si="5"/>
        <v>0.84</v>
      </c>
      <c r="P67" s="17">
        <v>4.4000000000000004</v>
      </c>
      <c r="Q67" s="17">
        <v>300</v>
      </c>
      <c r="R67" s="17">
        <v>3000</v>
      </c>
      <c r="S67" s="17">
        <v>300</v>
      </c>
      <c r="T67" s="17">
        <v>5500</v>
      </c>
      <c r="U67" s="17">
        <f t="shared" si="6"/>
        <v>1.47</v>
      </c>
      <c r="V67" s="17">
        <v>7.7</v>
      </c>
      <c r="W67" s="17">
        <v>300</v>
      </c>
      <c r="X67" s="17">
        <v>3500</v>
      </c>
      <c r="Y67" s="17">
        <v>300</v>
      </c>
      <c r="Z67" s="17">
        <v>5200</v>
      </c>
      <c r="AA67" s="17">
        <f t="shared" si="7"/>
        <v>2.65</v>
      </c>
      <c r="AB67" s="17">
        <v>13.9</v>
      </c>
    </row>
    <row r="68" spans="1:28" x14ac:dyDescent="0.2">
      <c r="A68" s="113" t="s">
        <v>550</v>
      </c>
      <c r="B68" s="113" t="s">
        <v>551</v>
      </c>
      <c r="C68" s="17">
        <v>0.19</v>
      </c>
      <c r="D68" s="17">
        <v>0.38</v>
      </c>
      <c r="E68" s="96">
        <v>1</v>
      </c>
      <c r="F68" s="96">
        <v>1</v>
      </c>
      <c r="G68" s="96">
        <v>1</v>
      </c>
      <c r="H68" s="96">
        <v>1</v>
      </c>
      <c r="I68" s="96">
        <v>1</v>
      </c>
      <c r="J68" s="96">
        <v>1</v>
      </c>
      <c r="K68" s="17">
        <v>300</v>
      </c>
      <c r="L68" s="17">
        <v>2000</v>
      </c>
      <c r="M68" s="17">
        <v>300</v>
      </c>
      <c r="N68" s="17">
        <v>2800</v>
      </c>
      <c r="O68" s="17">
        <f t="shared" si="5"/>
        <v>0.84</v>
      </c>
      <c r="P68" s="17">
        <v>4.4000000000000004</v>
      </c>
      <c r="Q68" s="17">
        <v>300</v>
      </c>
      <c r="R68" s="17">
        <v>3000</v>
      </c>
      <c r="S68" s="17">
        <v>300</v>
      </c>
      <c r="T68" s="17">
        <v>5500</v>
      </c>
      <c r="U68" s="17">
        <f t="shared" si="6"/>
        <v>1.47</v>
      </c>
      <c r="V68" s="17">
        <v>7.7</v>
      </c>
      <c r="W68" s="17">
        <v>300</v>
      </c>
      <c r="X68" s="17">
        <v>3500</v>
      </c>
      <c r="Y68" s="17">
        <v>300</v>
      </c>
      <c r="Z68" s="17">
        <v>5200</v>
      </c>
      <c r="AA68" s="17">
        <f t="shared" si="7"/>
        <v>2.65</v>
      </c>
      <c r="AB68" s="17">
        <v>13.9</v>
      </c>
    </row>
    <row r="69" spans="1:28" x14ac:dyDescent="0.2">
      <c r="A69" s="113" t="s">
        <v>552</v>
      </c>
      <c r="B69" s="113" t="s">
        <v>553</v>
      </c>
      <c r="C69" s="17">
        <v>0.19</v>
      </c>
      <c r="D69" s="17">
        <v>0.38</v>
      </c>
      <c r="E69" s="96">
        <v>1</v>
      </c>
      <c r="F69" s="96">
        <v>1</v>
      </c>
      <c r="G69" s="96">
        <v>1</v>
      </c>
      <c r="H69" s="96">
        <v>1</v>
      </c>
      <c r="I69" s="96">
        <v>1</v>
      </c>
      <c r="J69" s="96">
        <v>1</v>
      </c>
      <c r="K69" s="17">
        <v>300</v>
      </c>
      <c r="L69" s="17">
        <v>2000</v>
      </c>
      <c r="M69" s="17">
        <v>300</v>
      </c>
      <c r="N69" s="17">
        <v>2800</v>
      </c>
      <c r="O69" s="17">
        <f t="shared" si="5"/>
        <v>0.84</v>
      </c>
      <c r="P69" s="17">
        <v>4.4000000000000004</v>
      </c>
      <c r="Q69" s="17">
        <v>300</v>
      </c>
      <c r="R69" s="17">
        <v>3000</v>
      </c>
      <c r="S69" s="17">
        <v>300</v>
      </c>
      <c r="T69" s="17">
        <v>5500</v>
      </c>
      <c r="U69" s="17">
        <f t="shared" si="6"/>
        <v>1.47</v>
      </c>
      <c r="V69" s="17">
        <v>7.7</v>
      </c>
      <c r="W69" s="17">
        <v>300</v>
      </c>
      <c r="X69" s="17">
        <v>3500</v>
      </c>
      <c r="Y69" s="17">
        <v>300</v>
      </c>
      <c r="Z69" s="17">
        <v>5200</v>
      </c>
      <c r="AA69" s="17">
        <f t="shared" si="7"/>
        <v>2.65</v>
      </c>
      <c r="AB69" s="17">
        <v>13.9</v>
      </c>
    </row>
    <row r="70" spans="1:28" x14ac:dyDescent="0.2">
      <c r="A70" s="113" t="s">
        <v>554</v>
      </c>
      <c r="B70" s="113" t="s">
        <v>555</v>
      </c>
      <c r="C70" s="17">
        <v>0.19</v>
      </c>
      <c r="D70" s="17">
        <v>0.38</v>
      </c>
      <c r="E70" s="96">
        <v>1</v>
      </c>
      <c r="F70" s="96">
        <v>1</v>
      </c>
      <c r="G70" s="96">
        <v>1</v>
      </c>
      <c r="H70" s="96">
        <v>1</v>
      </c>
      <c r="I70" s="96">
        <v>1</v>
      </c>
      <c r="J70" s="96">
        <v>1</v>
      </c>
      <c r="K70" s="17">
        <v>300</v>
      </c>
      <c r="L70" s="17">
        <v>2000</v>
      </c>
      <c r="M70" s="17">
        <v>300</v>
      </c>
      <c r="N70" s="17">
        <v>2800</v>
      </c>
      <c r="O70" s="17">
        <f t="shared" si="5"/>
        <v>0.84</v>
      </c>
      <c r="P70" s="17">
        <v>4.4000000000000004</v>
      </c>
      <c r="Q70" s="17">
        <v>300</v>
      </c>
      <c r="R70" s="17">
        <v>3000</v>
      </c>
      <c r="S70" s="17">
        <v>300</v>
      </c>
      <c r="T70" s="17">
        <v>5500</v>
      </c>
      <c r="U70" s="17">
        <f t="shared" si="6"/>
        <v>1.47</v>
      </c>
      <c r="V70" s="17">
        <v>7.7</v>
      </c>
      <c r="W70" s="17">
        <v>300</v>
      </c>
      <c r="X70" s="17">
        <v>3500</v>
      </c>
      <c r="Y70" s="17">
        <v>300</v>
      </c>
      <c r="Z70" s="17">
        <v>5200</v>
      </c>
      <c r="AA70" s="17">
        <f t="shared" si="7"/>
        <v>2.65</v>
      </c>
      <c r="AB70" s="17">
        <v>13.9</v>
      </c>
    </row>
    <row r="71" spans="1:28" x14ac:dyDescent="0.2">
      <c r="A71" s="113" t="s">
        <v>556</v>
      </c>
      <c r="B71" s="113" t="s">
        <v>557</v>
      </c>
      <c r="C71" s="17">
        <v>0.19</v>
      </c>
      <c r="D71" s="17">
        <v>0.38</v>
      </c>
      <c r="E71" s="96">
        <v>1</v>
      </c>
      <c r="F71" s="96">
        <v>1</v>
      </c>
      <c r="G71" s="96">
        <v>1</v>
      </c>
      <c r="H71" s="96">
        <v>1</v>
      </c>
      <c r="I71" s="96">
        <v>1</v>
      </c>
      <c r="J71" s="96">
        <v>1</v>
      </c>
      <c r="K71" s="17">
        <v>300</v>
      </c>
      <c r="L71" s="17">
        <v>2000</v>
      </c>
      <c r="M71" s="17">
        <v>300</v>
      </c>
      <c r="N71" s="17">
        <v>2800</v>
      </c>
      <c r="O71" s="17">
        <f t="shared" si="5"/>
        <v>0.84</v>
      </c>
      <c r="P71" s="17">
        <v>4.4000000000000004</v>
      </c>
      <c r="Q71" s="17">
        <v>300</v>
      </c>
      <c r="R71" s="17">
        <v>3000</v>
      </c>
      <c r="S71" s="17">
        <v>300</v>
      </c>
      <c r="T71" s="17">
        <v>5500</v>
      </c>
      <c r="U71" s="17">
        <f t="shared" si="6"/>
        <v>1.47</v>
      </c>
      <c r="V71" s="17">
        <v>7.7</v>
      </c>
      <c r="W71" s="17">
        <v>300</v>
      </c>
      <c r="X71" s="17">
        <v>3500</v>
      </c>
      <c r="Y71" s="17">
        <v>300</v>
      </c>
      <c r="Z71" s="17">
        <v>5200</v>
      </c>
      <c r="AA71" s="17">
        <f t="shared" si="7"/>
        <v>2.65</v>
      </c>
      <c r="AB71" s="17">
        <v>13.9</v>
      </c>
    </row>
    <row r="72" spans="1:28" x14ac:dyDescent="0.2">
      <c r="A72" s="113" t="s">
        <v>558</v>
      </c>
      <c r="B72" s="113" t="s">
        <v>559</v>
      </c>
      <c r="C72" s="17">
        <v>0.28000000000000003</v>
      </c>
      <c r="D72" s="17">
        <v>0.41</v>
      </c>
      <c r="E72" s="96">
        <v>1</v>
      </c>
      <c r="F72" s="96">
        <v>1</v>
      </c>
      <c r="G72" s="96">
        <v>1</v>
      </c>
      <c r="H72" s="96">
        <v>1</v>
      </c>
      <c r="I72" s="96">
        <v>1</v>
      </c>
      <c r="J72" s="96">
        <v>1</v>
      </c>
      <c r="K72" s="17">
        <v>300</v>
      </c>
      <c r="L72" s="17">
        <v>2000</v>
      </c>
      <c r="M72" s="17">
        <v>300</v>
      </c>
      <c r="N72" s="17">
        <v>2800</v>
      </c>
      <c r="O72" s="17">
        <f t="shared" si="5"/>
        <v>0.9</v>
      </c>
      <c r="P72" s="17">
        <v>3.2</v>
      </c>
      <c r="Q72" s="17">
        <v>300</v>
      </c>
      <c r="R72" s="17">
        <v>3000</v>
      </c>
      <c r="S72" s="17">
        <v>300</v>
      </c>
      <c r="T72" s="17">
        <v>5500</v>
      </c>
      <c r="U72" s="17">
        <f t="shared" si="6"/>
        <v>1.54</v>
      </c>
      <c r="V72" s="17">
        <v>5.5</v>
      </c>
      <c r="W72" s="17">
        <v>300</v>
      </c>
      <c r="X72" s="17">
        <v>3500</v>
      </c>
      <c r="Y72" s="17">
        <v>300</v>
      </c>
      <c r="Z72" s="17">
        <v>5200</v>
      </c>
      <c r="AA72" s="17">
        <f t="shared" si="7"/>
        <v>2.78</v>
      </c>
      <c r="AB72" s="17">
        <v>9.9</v>
      </c>
    </row>
    <row r="73" spans="1:28" x14ac:dyDescent="0.2">
      <c r="A73" s="113" t="s">
        <v>560</v>
      </c>
      <c r="B73" s="113" t="s">
        <v>561</v>
      </c>
      <c r="C73" s="17">
        <v>0.28000000000000003</v>
      </c>
      <c r="D73" s="17">
        <v>0.41</v>
      </c>
      <c r="E73" s="96">
        <v>1</v>
      </c>
      <c r="F73" s="96">
        <v>1</v>
      </c>
      <c r="G73" s="96">
        <v>1</v>
      </c>
      <c r="H73" s="96">
        <v>1</v>
      </c>
      <c r="I73" s="96">
        <v>1</v>
      </c>
      <c r="J73" s="96">
        <v>1</v>
      </c>
      <c r="K73" s="17">
        <v>300</v>
      </c>
      <c r="L73" s="17">
        <v>2000</v>
      </c>
      <c r="M73" s="17">
        <v>300</v>
      </c>
      <c r="N73" s="17">
        <v>2800</v>
      </c>
      <c r="O73" s="17">
        <f t="shared" si="5"/>
        <v>0.9</v>
      </c>
      <c r="P73" s="17">
        <v>3.2</v>
      </c>
      <c r="Q73" s="17">
        <v>300</v>
      </c>
      <c r="R73" s="17">
        <v>3000</v>
      </c>
      <c r="S73" s="17">
        <v>300</v>
      </c>
      <c r="T73" s="17">
        <v>5500</v>
      </c>
      <c r="U73" s="17">
        <f t="shared" si="6"/>
        <v>1.54</v>
      </c>
      <c r="V73" s="17">
        <v>5.5</v>
      </c>
      <c r="W73" s="17">
        <v>300</v>
      </c>
      <c r="X73" s="17">
        <v>3500</v>
      </c>
      <c r="Y73" s="17">
        <v>300</v>
      </c>
      <c r="Z73" s="17">
        <v>5200</v>
      </c>
      <c r="AA73" s="17">
        <f t="shared" si="7"/>
        <v>2.78</v>
      </c>
      <c r="AB73" s="17">
        <v>9.9</v>
      </c>
    </row>
    <row r="74" spans="1:28" x14ac:dyDescent="0.2">
      <c r="A74" s="113" t="s">
        <v>562</v>
      </c>
      <c r="B74" s="113" t="s">
        <v>563</v>
      </c>
      <c r="C74" s="17">
        <v>0.28000000000000003</v>
      </c>
      <c r="D74" s="17">
        <v>0.41</v>
      </c>
      <c r="E74" s="96">
        <v>1</v>
      </c>
      <c r="F74" s="96">
        <v>1</v>
      </c>
      <c r="G74" s="96">
        <v>1</v>
      </c>
      <c r="H74" s="96">
        <v>1</v>
      </c>
      <c r="I74" s="96">
        <v>1</v>
      </c>
      <c r="J74" s="96">
        <v>1</v>
      </c>
      <c r="K74" s="17">
        <v>300</v>
      </c>
      <c r="L74" s="17">
        <v>2000</v>
      </c>
      <c r="M74" s="17">
        <v>300</v>
      </c>
      <c r="N74" s="17">
        <v>2800</v>
      </c>
      <c r="O74" s="17">
        <f t="shared" si="5"/>
        <v>0.9</v>
      </c>
      <c r="P74" s="17">
        <v>3.2</v>
      </c>
      <c r="Q74" s="17">
        <v>300</v>
      </c>
      <c r="R74" s="17">
        <v>3000</v>
      </c>
      <c r="S74" s="17">
        <v>300</v>
      </c>
      <c r="T74" s="17">
        <v>5500</v>
      </c>
      <c r="U74" s="17">
        <f t="shared" si="6"/>
        <v>1.54</v>
      </c>
      <c r="V74" s="17">
        <v>5.5</v>
      </c>
      <c r="W74" s="17">
        <v>300</v>
      </c>
      <c r="X74" s="17">
        <v>3500</v>
      </c>
      <c r="Y74" s="17">
        <v>300</v>
      </c>
      <c r="Z74" s="17">
        <v>5200</v>
      </c>
      <c r="AA74" s="17">
        <f t="shared" si="7"/>
        <v>2.78</v>
      </c>
      <c r="AB74" s="17">
        <v>9.9</v>
      </c>
    </row>
    <row r="75" spans="1:28" x14ac:dyDescent="0.2">
      <c r="A75" s="113" t="s">
        <v>564</v>
      </c>
      <c r="B75" s="113" t="s">
        <v>565</v>
      </c>
      <c r="C75" s="17">
        <v>0.28000000000000003</v>
      </c>
      <c r="D75" s="17">
        <v>0.41</v>
      </c>
      <c r="E75" s="96">
        <v>1</v>
      </c>
      <c r="F75" s="96">
        <v>1</v>
      </c>
      <c r="G75" s="96">
        <v>1</v>
      </c>
      <c r="H75" s="96">
        <v>1</v>
      </c>
      <c r="I75" s="96">
        <v>1</v>
      </c>
      <c r="J75" s="96">
        <v>1</v>
      </c>
      <c r="K75" s="17">
        <v>300</v>
      </c>
      <c r="L75" s="17">
        <v>2000</v>
      </c>
      <c r="M75" s="17">
        <v>300</v>
      </c>
      <c r="N75" s="17">
        <v>2800</v>
      </c>
      <c r="O75" s="17">
        <f t="shared" si="5"/>
        <v>0.9</v>
      </c>
      <c r="P75" s="17">
        <v>3.2</v>
      </c>
      <c r="Q75" s="17">
        <v>300</v>
      </c>
      <c r="R75" s="17">
        <v>3000</v>
      </c>
      <c r="S75" s="17">
        <v>300</v>
      </c>
      <c r="T75" s="17">
        <v>5500</v>
      </c>
      <c r="U75" s="17">
        <f t="shared" si="6"/>
        <v>1.54</v>
      </c>
      <c r="V75" s="17">
        <v>5.5</v>
      </c>
      <c r="W75" s="17">
        <v>300</v>
      </c>
      <c r="X75" s="17">
        <v>3500</v>
      </c>
      <c r="Y75" s="17">
        <v>300</v>
      </c>
      <c r="Z75" s="17">
        <v>5200</v>
      </c>
      <c r="AA75" s="17">
        <f t="shared" si="7"/>
        <v>2.78</v>
      </c>
      <c r="AB75" s="17">
        <v>9.9</v>
      </c>
    </row>
    <row r="76" spans="1:28" x14ac:dyDescent="0.2">
      <c r="A76" s="113" t="s">
        <v>566</v>
      </c>
      <c r="B76" s="113" t="s">
        <v>567</v>
      </c>
      <c r="C76" s="17">
        <v>0.28000000000000003</v>
      </c>
      <c r="D76" s="17">
        <v>0.41</v>
      </c>
      <c r="E76" s="96">
        <v>1</v>
      </c>
      <c r="F76" s="96">
        <v>1</v>
      </c>
      <c r="G76" s="96">
        <v>1</v>
      </c>
      <c r="H76" s="96">
        <v>1</v>
      </c>
      <c r="I76" s="96">
        <v>1</v>
      </c>
      <c r="J76" s="96">
        <v>1</v>
      </c>
      <c r="K76" s="17">
        <v>300</v>
      </c>
      <c r="L76" s="17">
        <v>2000</v>
      </c>
      <c r="M76" s="17">
        <v>300</v>
      </c>
      <c r="N76" s="17">
        <v>2800</v>
      </c>
      <c r="O76" s="17">
        <f t="shared" si="5"/>
        <v>0.9</v>
      </c>
      <c r="P76" s="17">
        <v>3.2</v>
      </c>
      <c r="Q76" s="17">
        <v>300</v>
      </c>
      <c r="R76" s="17">
        <v>3000</v>
      </c>
      <c r="S76" s="17">
        <v>300</v>
      </c>
      <c r="T76" s="17">
        <v>5500</v>
      </c>
      <c r="U76" s="17">
        <f t="shared" si="6"/>
        <v>1.54</v>
      </c>
      <c r="V76" s="17">
        <v>5.5</v>
      </c>
      <c r="W76" s="17">
        <v>300</v>
      </c>
      <c r="X76" s="17">
        <v>3500</v>
      </c>
      <c r="Y76" s="17">
        <v>300</v>
      </c>
      <c r="Z76" s="17">
        <v>5200</v>
      </c>
      <c r="AA76" s="17">
        <f t="shared" si="7"/>
        <v>2.78</v>
      </c>
      <c r="AB76" s="17">
        <v>9.9</v>
      </c>
    </row>
    <row r="77" spans="1:28" x14ac:dyDescent="0.2">
      <c r="A77" s="113" t="s">
        <v>568</v>
      </c>
      <c r="B77" s="113" t="s">
        <v>569</v>
      </c>
      <c r="C77" s="17">
        <v>0.28000000000000003</v>
      </c>
      <c r="D77" s="17">
        <v>0.41</v>
      </c>
      <c r="E77" s="96">
        <v>1</v>
      </c>
      <c r="F77" s="96">
        <v>1</v>
      </c>
      <c r="G77" s="96">
        <v>1</v>
      </c>
      <c r="H77" s="96">
        <v>1</v>
      </c>
      <c r="I77" s="96">
        <v>1</v>
      </c>
      <c r="J77" s="96">
        <v>1</v>
      </c>
      <c r="K77" s="17">
        <v>300</v>
      </c>
      <c r="L77" s="17">
        <v>2000</v>
      </c>
      <c r="M77" s="17">
        <v>300</v>
      </c>
      <c r="N77" s="17">
        <v>2800</v>
      </c>
      <c r="O77" s="17">
        <f t="shared" si="5"/>
        <v>0.9</v>
      </c>
      <c r="P77" s="17">
        <v>3.2</v>
      </c>
      <c r="Q77" s="17">
        <v>300</v>
      </c>
      <c r="R77" s="17">
        <v>3000</v>
      </c>
      <c r="S77" s="17">
        <v>300</v>
      </c>
      <c r="T77" s="17">
        <v>5500</v>
      </c>
      <c r="U77" s="17">
        <f t="shared" si="6"/>
        <v>1.54</v>
      </c>
      <c r="V77" s="17">
        <v>5.5</v>
      </c>
      <c r="W77" s="17">
        <v>300</v>
      </c>
      <c r="X77" s="17">
        <v>3500</v>
      </c>
      <c r="Y77" s="17">
        <v>300</v>
      </c>
      <c r="Z77" s="17">
        <v>5200</v>
      </c>
      <c r="AA77" s="17">
        <f t="shared" si="7"/>
        <v>2.78</v>
      </c>
      <c r="AB77" s="17">
        <v>9.9</v>
      </c>
    </row>
    <row r="78" spans="1:28" x14ac:dyDescent="0.2">
      <c r="A78" s="113" t="s">
        <v>570</v>
      </c>
      <c r="B78" s="113" t="s">
        <v>571</v>
      </c>
      <c r="C78" s="17">
        <v>0.28000000000000003</v>
      </c>
      <c r="D78" s="17">
        <v>0.41</v>
      </c>
      <c r="E78" s="96">
        <v>1</v>
      </c>
      <c r="F78" s="96">
        <v>1</v>
      </c>
      <c r="G78" s="96">
        <v>1</v>
      </c>
      <c r="H78" s="96">
        <v>1</v>
      </c>
      <c r="I78" s="96">
        <v>1</v>
      </c>
      <c r="J78" s="96">
        <v>1</v>
      </c>
      <c r="K78" s="17">
        <v>300</v>
      </c>
      <c r="L78" s="17">
        <v>2000</v>
      </c>
      <c r="M78" s="17">
        <v>300</v>
      </c>
      <c r="N78" s="17">
        <v>2800</v>
      </c>
      <c r="O78" s="17">
        <f t="shared" si="5"/>
        <v>0.9</v>
      </c>
      <c r="P78" s="17">
        <v>3.2</v>
      </c>
      <c r="Q78" s="17">
        <v>300</v>
      </c>
      <c r="R78" s="17">
        <v>3000</v>
      </c>
      <c r="S78" s="17">
        <v>300</v>
      </c>
      <c r="T78" s="17">
        <v>5500</v>
      </c>
      <c r="U78" s="17">
        <f t="shared" si="6"/>
        <v>1.54</v>
      </c>
      <c r="V78" s="17">
        <v>5.5</v>
      </c>
      <c r="W78" s="17">
        <v>300</v>
      </c>
      <c r="X78" s="17">
        <v>3500</v>
      </c>
      <c r="Y78" s="17">
        <v>300</v>
      </c>
      <c r="Z78" s="17">
        <v>5200</v>
      </c>
      <c r="AA78" s="17">
        <f t="shared" si="7"/>
        <v>2.78</v>
      </c>
      <c r="AB78" s="17">
        <v>9.9</v>
      </c>
    </row>
    <row r="79" spans="1:28" x14ac:dyDescent="0.2">
      <c r="A79" s="113" t="s">
        <v>572</v>
      </c>
      <c r="B79" s="113" t="s">
        <v>573</v>
      </c>
      <c r="C79" s="17">
        <v>0.28000000000000003</v>
      </c>
      <c r="D79" s="17">
        <v>0.41</v>
      </c>
      <c r="E79" s="96">
        <v>1</v>
      </c>
      <c r="F79" s="96">
        <v>1</v>
      </c>
      <c r="G79" s="96">
        <v>1</v>
      </c>
      <c r="H79" s="96">
        <v>1</v>
      </c>
      <c r="I79" s="96">
        <v>1</v>
      </c>
      <c r="J79" s="96">
        <v>1</v>
      </c>
      <c r="K79" s="17">
        <v>300</v>
      </c>
      <c r="L79" s="17">
        <v>2000</v>
      </c>
      <c r="M79" s="17">
        <v>300</v>
      </c>
      <c r="N79" s="17">
        <v>2800</v>
      </c>
      <c r="O79" s="17">
        <f t="shared" si="5"/>
        <v>0.9</v>
      </c>
      <c r="P79" s="17">
        <v>3.2</v>
      </c>
      <c r="Q79" s="17">
        <v>300</v>
      </c>
      <c r="R79" s="17">
        <v>3000</v>
      </c>
      <c r="S79" s="17">
        <v>300</v>
      </c>
      <c r="T79" s="17">
        <v>5500</v>
      </c>
      <c r="U79" s="17">
        <f t="shared" si="6"/>
        <v>1.54</v>
      </c>
      <c r="V79" s="17">
        <v>5.5</v>
      </c>
      <c r="W79" s="17">
        <v>300</v>
      </c>
      <c r="X79" s="17">
        <v>3500</v>
      </c>
      <c r="Y79" s="17">
        <v>300</v>
      </c>
      <c r="Z79" s="17">
        <v>5200</v>
      </c>
      <c r="AA79" s="17">
        <f t="shared" si="7"/>
        <v>2.78</v>
      </c>
      <c r="AB79" s="17">
        <v>9.9</v>
      </c>
    </row>
    <row r="80" spans="1:28" x14ac:dyDescent="0.2">
      <c r="A80" s="113" t="s">
        <v>574</v>
      </c>
      <c r="B80" s="113" t="s">
        <v>575</v>
      </c>
      <c r="C80" s="17">
        <v>0.28000000000000003</v>
      </c>
      <c r="D80" s="17">
        <v>0.41</v>
      </c>
      <c r="E80" s="96">
        <v>1</v>
      </c>
      <c r="F80" s="96">
        <v>1</v>
      </c>
      <c r="G80" s="96">
        <v>1</v>
      </c>
      <c r="H80" s="96">
        <v>1</v>
      </c>
      <c r="I80" s="96">
        <v>1</v>
      </c>
      <c r="J80" s="96">
        <v>1</v>
      </c>
      <c r="K80" s="17">
        <v>300</v>
      </c>
      <c r="L80" s="17">
        <v>2000</v>
      </c>
      <c r="M80" s="17">
        <v>300</v>
      </c>
      <c r="N80" s="17">
        <v>2800</v>
      </c>
      <c r="O80" s="17">
        <f t="shared" si="5"/>
        <v>0.9</v>
      </c>
      <c r="P80" s="17">
        <v>3.2</v>
      </c>
      <c r="Q80" s="17">
        <v>300</v>
      </c>
      <c r="R80" s="17">
        <v>3000</v>
      </c>
      <c r="S80" s="17">
        <v>300</v>
      </c>
      <c r="T80" s="17">
        <v>5500</v>
      </c>
      <c r="U80" s="17">
        <f t="shared" si="6"/>
        <v>1.54</v>
      </c>
      <c r="V80" s="17">
        <v>5.5</v>
      </c>
      <c r="W80" s="17">
        <v>300</v>
      </c>
      <c r="X80" s="17">
        <v>3500</v>
      </c>
      <c r="Y80" s="17">
        <v>300</v>
      </c>
      <c r="Z80" s="17">
        <v>5200</v>
      </c>
      <c r="AA80" s="17">
        <f t="shared" si="7"/>
        <v>2.78</v>
      </c>
      <c r="AB80" s="17">
        <v>9.9</v>
      </c>
    </row>
    <row r="81" spans="1:28" x14ac:dyDescent="0.2">
      <c r="A81" s="113" t="s">
        <v>576</v>
      </c>
      <c r="B81" s="113" t="s">
        <v>577</v>
      </c>
      <c r="C81" s="17">
        <v>0.28000000000000003</v>
      </c>
      <c r="D81" s="17">
        <v>0.41</v>
      </c>
      <c r="E81" s="96">
        <v>1</v>
      </c>
      <c r="F81" s="96">
        <v>1</v>
      </c>
      <c r="G81" s="96">
        <v>1</v>
      </c>
      <c r="H81" s="96">
        <v>1</v>
      </c>
      <c r="I81" s="96">
        <v>1</v>
      </c>
      <c r="J81" s="96">
        <v>1</v>
      </c>
      <c r="K81" s="17">
        <v>300</v>
      </c>
      <c r="L81" s="17">
        <v>2000</v>
      </c>
      <c r="M81" s="17">
        <v>300</v>
      </c>
      <c r="N81" s="17">
        <v>2800</v>
      </c>
      <c r="O81" s="17">
        <f t="shared" si="5"/>
        <v>0.9</v>
      </c>
      <c r="P81" s="17">
        <v>3.2</v>
      </c>
      <c r="Q81" s="17">
        <v>300</v>
      </c>
      <c r="R81" s="17">
        <v>3000</v>
      </c>
      <c r="S81" s="17">
        <v>300</v>
      </c>
      <c r="T81" s="17">
        <v>5500</v>
      </c>
      <c r="U81" s="17">
        <f t="shared" si="6"/>
        <v>1.54</v>
      </c>
      <c r="V81" s="17">
        <v>5.5</v>
      </c>
      <c r="W81" s="17">
        <v>300</v>
      </c>
      <c r="X81" s="17">
        <v>3500</v>
      </c>
      <c r="Y81" s="17">
        <v>300</v>
      </c>
      <c r="Z81" s="17">
        <v>5200</v>
      </c>
      <c r="AA81" s="17">
        <f t="shared" si="7"/>
        <v>2.78</v>
      </c>
      <c r="AB81" s="17">
        <v>9.9</v>
      </c>
    </row>
    <row r="82" spans="1:28" x14ac:dyDescent="0.2">
      <c r="A82" s="113" t="s">
        <v>578</v>
      </c>
      <c r="B82" s="113" t="s">
        <v>579</v>
      </c>
      <c r="C82" s="17">
        <v>0.28000000000000003</v>
      </c>
      <c r="D82" s="17">
        <v>0.41</v>
      </c>
      <c r="E82" s="96">
        <v>1</v>
      </c>
      <c r="F82" s="96">
        <v>1</v>
      </c>
      <c r="G82" s="96">
        <v>1</v>
      </c>
      <c r="H82" s="96">
        <v>1</v>
      </c>
      <c r="I82" s="96">
        <v>1</v>
      </c>
      <c r="J82" s="96">
        <v>1</v>
      </c>
      <c r="K82" s="17">
        <v>300</v>
      </c>
      <c r="L82" s="17">
        <v>2000</v>
      </c>
      <c r="M82" s="17">
        <v>300</v>
      </c>
      <c r="N82" s="17">
        <v>2800</v>
      </c>
      <c r="O82" s="17">
        <f t="shared" si="5"/>
        <v>0.9</v>
      </c>
      <c r="P82" s="17">
        <v>3.2</v>
      </c>
      <c r="Q82" s="17">
        <v>300</v>
      </c>
      <c r="R82" s="17">
        <v>3000</v>
      </c>
      <c r="S82" s="17">
        <v>300</v>
      </c>
      <c r="T82" s="17">
        <v>5500</v>
      </c>
      <c r="U82" s="17">
        <f t="shared" si="6"/>
        <v>1.54</v>
      </c>
      <c r="V82" s="17">
        <v>5.5</v>
      </c>
      <c r="W82" s="17">
        <v>300</v>
      </c>
      <c r="X82" s="17">
        <v>3500</v>
      </c>
      <c r="Y82" s="17">
        <v>300</v>
      </c>
      <c r="Z82" s="17">
        <v>5200</v>
      </c>
      <c r="AA82" s="17">
        <f t="shared" si="7"/>
        <v>2.78</v>
      </c>
      <c r="AB82" s="17">
        <v>9.9</v>
      </c>
    </row>
    <row r="83" spans="1:28" x14ac:dyDescent="0.2">
      <c r="A83" s="113" t="s">
        <v>580</v>
      </c>
      <c r="B83" s="113" t="s">
        <v>581</v>
      </c>
      <c r="C83" s="17">
        <v>0.28000000000000003</v>
      </c>
      <c r="D83" s="17">
        <v>0.41</v>
      </c>
      <c r="E83" s="96">
        <v>1</v>
      </c>
      <c r="F83" s="96">
        <v>1</v>
      </c>
      <c r="G83" s="96">
        <v>1</v>
      </c>
      <c r="H83" s="96">
        <v>1</v>
      </c>
      <c r="I83" s="96">
        <v>1</v>
      </c>
      <c r="J83" s="96">
        <v>1</v>
      </c>
      <c r="K83" s="17">
        <v>300</v>
      </c>
      <c r="L83" s="17">
        <v>2000</v>
      </c>
      <c r="M83" s="17">
        <v>300</v>
      </c>
      <c r="N83" s="17">
        <v>2800</v>
      </c>
      <c r="O83" s="17">
        <f t="shared" si="5"/>
        <v>0.9</v>
      </c>
      <c r="P83" s="17">
        <v>3.2</v>
      </c>
      <c r="Q83" s="17">
        <v>300</v>
      </c>
      <c r="R83" s="17">
        <v>3000</v>
      </c>
      <c r="S83" s="17">
        <v>300</v>
      </c>
      <c r="T83" s="17">
        <v>5500</v>
      </c>
      <c r="U83" s="17">
        <f t="shared" si="6"/>
        <v>1.54</v>
      </c>
      <c r="V83" s="17">
        <v>5.5</v>
      </c>
      <c r="W83" s="17">
        <v>300</v>
      </c>
      <c r="X83" s="17">
        <v>3500</v>
      </c>
      <c r="Y83" s="17">
        <v>300</v>
      </c>
      <c r="Z83" s="17">
        <v>5200</v>
      </c>
      <c r="AA83" s="17">
        <f t="shared" si="7"/>
        <v>2.78</v>
      </c>
      <c r="AB83" s="17">
        <v>9.9</v>
      </c>
    </row>
    <row r="84" spans="1:28" x14ac:dyDescent="0.2">
      <c r="A84" s="113" t="s">
        <v>582</v>
      </c>
      <c r="B84" s="113" t="s">
        <v>583</v>
      </c>
      <c r="C84" s="17">
        <v>0.28000000000000003</v>
      </c>
      <c r="D84" s="17">
        <v>0.41</v>
      </c>
      <c r="E84" s="96">
        <v>1</v>
      </c>
      <c r="F84" s="96">
        <v>1</v>
      </c>
      <c r="G84" s="96">
        <v>1</v>
      </c>
      <c r="H84" s="96">
        <v>1</v>
      </c>
      <c r="I84" s="96">
        <v>1</v>
      </c>
      <c r="J84" s="96">
        <v>1</v>
      </c>
      <c r="K84" s="17">
        <v>300</v>
      </c>
      <c r="L84" s="17">
        <v>2000</v>
      </c>
      <c r="M84" s="17">
        <v>300</v>
      </c>
      <c r="N84" s="17">
        <v>2800</v>
      </c>
      <c r="O84" s="17">
        <f t="shared" si="5"/>
        <v>0.9</v>
      </c>
      <c r="P84" s="17">
        <v>3.2</v>
      </c>
      <c r="Q84" s="17">
        <v>300</v>
      </c>
      <c r="R84" s="17">
        <v>3000</v>
      </c>
      <c r="S84" s="17">
        <v>300</v>
      </c>
      <c r="T84" s="17">
        <v>5500</v>
      </c>
      <c r="U84" s="17">
        <f t="shared" si="6"/>
        <v>1.54</v>
      </c>
      <c r="V84" s="17">
        <v>5.5</v>
      </c>
      <c r="W84" s="17">
        <v>300</v>
      </c>
      <c r="X84" s="17">
        <v>3500</v>
      </c>
      <c r="Y84" s="17">
        <v>300</v>
      </c>
      <c r="Z84" s="17">
        <v>5200</v>
      </c>
      <c r="AA84" s="17">
        <f t="shared" si="7"/>
        <v>2.78</v>
      </c>
      <c r="AB84" s="17">
        <v>9.9</v>
      </c>
    </row>
    <row r="85" spans="1:28" x14ac:dyDescent="0.2">
      <c r="A85" s="113" t="s">
        <v>584</v>
      </c>
      <c r="B85" s="113" t="s">
        <v>585</v>
      </c>
      <c r="C85" s="17">
        <v>0.28000000000000003</v>
      </c>
      <c r="D85" s="17">
        <v>0.41</v>
      </c>
      <c r="E85" s="96">
        <v>1</v>
      </c>
      <c r="F85" s="96">
        <v>1</v>
      </c>
      <c r="G85" s="96">
        <v>1</v>
      </c>
      <c r="H85" s="96">
        <v>1</v>
      </c>
      <c r="I85" s="96">
        <v>1</v>
      </c>
      <c r="J85" s="96">
        <v>1</v>
      </c>
      <c r="K85" s="17">
        <v>300</v>
      </c>
      <c r="L85" s="17">
        <v>2000</v>
      </c>
      <c r="M85" s="17">
        <v>300</v>
      </c>
      <c r="N85" s="17">
        <v>2800</v>
      </c>
      <c r="O85" s="17">
        <f t="shared" si="5"/>
        <v>0.9</v>
      </c>
      <c r="P85" s="17">
        <v>3.2</v>
      </c>
      <c r="Q85" s="17">
        <v>300</v>
      </c>
      <c r="R85" s="17">
        <v>3000</v>
      </c>
      <c r="S85" s="17">
        <v>300</v>
      </c>
      <c r="T85" s="17">
        <v>5500</v>
      </c>
      <c r="U85" s="17">
        <f t="shared" si="6"/>
        <v>1.54</v>
      </c>
      <c r="V85" s="17">
        <v>5.5</v>
      </c>
      <c r="W85" s="17">
        <v>300</v>
      </c>
      <c r="X85" s="17">
        <v>3500</v>
      </c>
      <c r="Y85" s="17">
        <v>300</v>
      </c>
      <c r="Z85" s="17">
        <v>5200</v>
      </c>
      <c r="AA85" s="17">
        <f t="shared" si="7"/>
        <v>2.78</v>
      </c>
      <c r="AB85" s="17">
        <v>9.9</v>
      </c>
    </row>
    <row r="86" spans="1:28" x14ac:dyDescent="0.2">
      <c r="A86" s="113" t="s">
        <v>586</v>
      </c>
      <c r="B86" s="113" t="s">
        <v>587</v>
      </c>
      <c r="C86" s="17">
        <v>0.28000000000000003</v>
      </c>
      <c r="D86" s="17">
        <v>0.41</v>
      </c>
      <c r="E86" s="96">
        <v>1</v>
      </c>
      <c r="F86" s="96">
        <v>1</v>
      </c>
      <c r="G86" s="96">
        <v>1</v>
      </c>
      <c r="H86" s="96">
        <v>1</v>
      </c>
      <c r="I86" s="96">
        <v>1</v>
      </c>
      <c r="J86" s="96">
        <v>1</v>
      </c>
      <c r="K86" s="17">
        <v>300</v>
      </c>
      <c r="L86" s="17">
        <v>2000</v>
      </c>
      <c r="M86" s="17">
        <v>300</v>
      </c>
      <c r="N86" s="17">
        <v>2800</v>
      </c>
      <c r="O86" s="17">
        <f t="shared" si="5"/>
        <v>0.9</v>
      </c>
      <c r="P86" s="17">
        <v>3.2</v>
      </c>
      <c r="Q86" s="17">
        <v>300</v>
      </c>
      <c r="R86" s="17">
        <v>3000</v>
      </c>
      <c r="S86" s="17">
        <v>300</v>
      </c>
      <c r="T86" s="17">
        <v>5500</v>
      </c>
      <c r="U86" s="17">
        <f t="shared" si="6"/>
        <v>1.54</v>
      </c>
      <c r="V86" s="17">
        <v>5.5</v>
      </c>
      <c r="W86" s="17">
        <v>300</v>
      </c>
      <c r="X86" s="17">
        <v>3500</v>
      </c>
      <c r="Y86" s="17">
        <v>300</v>
      </c>
      <c r="Z86" s="17">
        <v>5200</v>
      </c>
      <c r="AA86" s="17">
        <f t="shared" si="7"/>
        <v>2.78</v>
      </c>
      <c r="AB86" s="17">
        <v>9.9</v>
      </c>
    </row>
    <row r="87" spans="1:28" x14ac:dyDescent="0.2">
      <c r="A87" s="113" t="s">
        <v>588</v>
      </c>
      <c r="B87" s="113" t="s">
        <v>589</v>
      </c>
      <c r="C87" s="17">
        <v>0.28000000000000003</v>
      </c>
      <c r="D87" s="17">
        <v>0.41</v>
      </c>
      <c r="E87" s="96">
        <v>1</v>
      </c>
      <c r="F87" s="96">
        <v>1</v>
      </c>
      <c r="G87" s="96">
        <v>1</v>
      </c>
      <c r="H87" s="96">
        <v>1</v>
      </c>
      <c r="I87" s="96">
        <v>1</v>
      </c>
      <c r="J87" s="96">
        <v>1</v>
      </c>
      <c r="K87" s="17">
        <v>300</v>
      </c>
      <c r="L87" s="17">
        <v>2000</v>
      </c>
      <c r="M87" s="17">
        <v>300</v>
      </c>
      <c r="N87" s="17">
        <v>2800</v>
      </c>
      <c r="O87" s="17">
        <f t="shared" si="5"/>
        <v>0.9</v>
      </c>
      <c r="P87" s="17">
        <v>3.2</v>
      </c>
      <c r="Q87" s="17">
        <v>300</v>
      </c>
      <c r="R87" s="17">
        <v>3000</v>
      </c>
      <c r="S87" s="17">
        <v>300</v>
      </c>
      <c r="T87" s="17">
        <v>5500</v>
      </c>
      <c r="U87" s="17">
        <f t="shared" si="6"/>
        <v>1.54</v>
      </c>
      <c r="V87" s="17">
        <v>5.5</v>
      </c>
      <c r="W87" s="17">
        <v>300</v>
      </c>
      <c r="X87" s="17">
        <v>3500</v>
      </c>
      <c r="Y87" s="17">
        <v>300</v>
      </c>
      <c r="Z87" s="17">
        <v>5200</v>
      </c>
      <c r="AA87" s="17">
        <f t="shared" si="7"/>
        <v>2.78</v>
      </c>
      <c r="AB87" s="17">
        <v>9.9</v>
      </c>
    </row>
    <row r="88" spans="1:28" x14ac:dyDescent="0.2">
      <c r="A88" s="17" t="s">
        <v>270</v>
      </c>
      <c r="B88" s="17" t="s">
        <v>269</v>
      </c>
      <c r="C88" s="17">
        <v>0.05</v>
      </c>
      <c r="D88" s="17">
        <v>0.32</v>
      </c>
      <c r="E88" s="96">
        <v>1</v>
      </c>
      <c r="F88" s="96">
        <v>1</v>
      </c>
      <c r="G88" s="96">
        <v>1</v>
      </c>
      <c r="H88" s="96">
        <v>1</v>
      </c>
      <c r="I88" s="96">
        <v>1</v>
      </c>
      <c r="J88" s="96">
        <v>1</v>
      </c>
      <c r="K88" s="17">
        <v>300</v>
      </c>
      <c r="L88" s="17">
        <v>2000</v>
      </c>
      <c r="M88" s="17">
        <v>300</v>
      </c>
      <c r="N88" s="17">
        <v>2800</v>
      </c>
      <c r="O88" s="17">
        <f t="shared" si="5"/>
        <v>0.3</v>
      </c>
      <c r="P88" s="17">
        <v>6</v>
      </c>
      <c r="Q88" s="17">
        <v>300</v>
      </c>
      <c r="R88" s="17">
        <v>3000</v>
      </c>
      <c r="S88" s="17">
        <v>300</v>
      </c>
      <c r="T88" s="17">
        <v>5500</v>
      </c>
      <c r="U88" s="17">
        <f t="shared" si="6"/>
        <v>0.59</v>
      </c>
      <c r="V88" s="17">
        <v>11.8</v>
      </c>
      <c r="W88" s="17">
        <v>300</v>
      </c>
      <c r="X88" s="17">
        <v>3500</v>
      </c>
      <c r="Y88" s="17">
        <v>300</v>
      </c>
      <c r="Z88" s="17">
        <v>5200</v>
      </c>
      <c r="AA88" s="17">
        <f t="shared" si="7"/>
        <v>0.88</v>
      </c>
      <c r="AB88" s="17">
        <v>17.5</v>
      </c>
    </row>
    <row r="89" spans="1:28" x14ac:dyDescent="0.2">
      <c r="A89" s="17" t="s">
        <v>272</v>
      </c>
      <c r="B89" s="17" t="s">
        <v>271</v>
      </c>
      <c r="C89" s="17">
        <v>0.05</v>
      </c>
      <c r="D89" s="17">
        <v>0.4</v>
      </c>
      <c r="E89" s="96">
        <v>1</v>
      </c>
      <c r="F89" s="96">
        <v>1</v>
      </c>
      <c r="G89" s="96">
        <v>1</v>
      </c>
      <c r="H89" s="96">
        <v>1</v>
      </c>
      <c r="I89" s="96">
        <v>1</v>
      </c>
      <c r="J89" s="96">
        <v>1</v>
      </c>
      <c r="K89" s="17">
        <v>300</v>
      </c>
      <c r="L89" s="17">
        <v>2000</v>
      </c>
      <c r="M89" s="17">
        <v>300</v>
      </c>
      <c r="N89" s="17">
        <v>2800</v>
      </c>
      <c r="O89" s="17">
        <f t="shared" si="5"/>
        <v>0.3</v>
      </c>
      <c r="P89" s="17">
        <v>6</v>
      </c>
      <c r="Q89" s="17">
        <v>300</v>
      </c>
      <c r="R89" s="17">
        <v>3000</v>
      </c>
      <c r="S89" s="17">
        <v>300</v>
      </c>
      <c r="T89" s="17">
        <v>5500</v>
      </c>
      <c r="U89" s="17">
        <f t="shared" si="6"/>
        <v>0.59</v>
      </c>
      <c r="V89" s="17">
        <v>11.8</v>
      </c>
      <c r="W89" s="17">
        <v>300</v>
      </c>
      <c r="X89" s="17">
        <v>3500</v>
      </c>
      <c r="Y89" s="17">
        <v>300</v>
      </c>
      <c r="Z89" s="17">
        <v>5200</v>
      </c>
      <c r="AA89" s="17">
        <f t="shared" si="7"/>
        <v>0.88</v>
      </c>
      <c r="AB89" s="17">
        <v>17.5</v>
      </c>
    </row>
    <row r="90" spans="1:28" x14ac:dyDescent="0.2">
      <c r="A90" s="17" t="s">
        <v>274</v>
      </c>
      <c r="B90" s="17" t="s">
        <v>273</v>
      </c>
      <c r="C90" s="17">
        <v>0.05</v>
      </c>
      <c r="D90" s="17">
        <v>0.4</v>
      </c>
      <c r="E90" s="96">
        <v>1</v>
      </c>
      <c r="F90" s="96">
        <v>1</v>
      </c>
      <c r="G90" s="96">
        <v>1</v>
      </c>
      <c r="H90" s="96">
        <v>1</v>
      </c>
      <c r="I90" s="96">
        <v>1</v>
      </c>
      <c r="J90" s="96">
        <v>1</v>
      </c>
      <c r="K90" s="17">
        <v>300</v>
      </c>
      <c r="L90" s="17">
        <v>2000</v>
      </c>
      <c r="M90" s="17">
        <v>300</v>
      </c>
      <c r="N90" s="17">
        <v>2800</v>
      </c>
      <c r="O90" s="17">
        <f t="shared" si="5"/>
        <v>0.3</v>
      </c>
      <c r="P90" s="17">
        <v>6</v>
      </c>
      <c r="Q90" s="17">
        <v>300</v>
      </c>
      <c r="R90" s="17">
        <v>3000</v>
      </c>
      <c r="S90" s="17">
        <v>300</v>
      </c>
      <c r="T90" s="17">
        <v>5500</v>
      </c>
      <c r="U90" s="17">
        <f t="shared" si="6"/>
        <v>0.59</v>
      </c>
      <c r="V90" s="17">
        <v>11.8</v>
      </c>
      <c r="W90" s="17">
        <v>300</v>
      </c>
      <c r="X90" s="17">
        <v>3500</v>
      </c>
      <c r="Y90" s="17">
        <v>300</v>
      </c>
      <c r="Z90" s="17">
        <v>5200</v>
      </c>
      <c r="AA90" s="17">
        <f t="shared" si="7"/>
        <v>0.88</v>
      </c>
      <c r="AB90" s="17">
        <v>17.5</v>
      </c>
    </row>
    <row r="91" spans="1:28" x14ac:dyDescent="0.2">
      <c r="A91" s="97" t="s">
        <v>7</v>
      </c>
      <c r="B91" s="97" t="s">
        <v>124</v>
      </c>
      <c r="C91" s="97">
        <v>0.11</v>
      </c>
      <c r="D91" s="97">
        <v>0.33</v>
      </c>
      <c r="E91" s="97">
        <v>300</v>
      </c>
      <c r="F91" s="97">
        <v>1800</v>
      </c>
      <c r="G91" s="97">
        <v>300</v>
      </c>
      <c r="H91" s="97">
        <v>2300</v>
      </c>
      <c r="I91" s="97">
        <f t="shared" ref="I91:I99" si="8">ROUNDUP(J91*C91,2)</f>
        <v>0.47000000000000003</v>
      </c>
      <c r="J91" s="97">
        <v>4.2</v>
      </c>
      <c r="K91" s="97">
        <v>300</v>
      </c>
      <c r="L91" s="97">
        <v>2000</v>
      </c>
      <c r="M91" s="97">
        <v>300</v>
      </c>
      <c r="N91" s="97">
        <v>2000</v>
      </c>
      <c r="O91" s="97">
        <f t="shared" si="5"/>
        <v>0.4</v>
      </c>
      <c r="P91" s="97">
        <v>3.6</v>
      </c>
      <c r="Q91" s="97">
        <v>300</v>
      </c>
      <c r="R91" s="97">
        <v>2400</v>
      </c>
      <c r="S91" s="97">
        <v>300</v>
      </c>
      <c r="T91" s="97">
        <v>2500</v>
      </c>
      <c r="U91" s="97">
        <f t="shared" si="6"/>
        <v>0.61</v>
      </c>
      <c r="V91" s="97">
        <v>5.5</v>
      </c>
      <c r="W91" s="97">
        <v>300</v>
      </c>
      <c r="X91" s="97">
        <v>2400</v>
      </c>
      <c r="Y91" s="97">
        <v>300</v>
      </c>
      <c r="Z91" s="97">
        <v>2500</v>
      </c>
      <c r="AA91" s="97">
        <f t="shared" si="7"/>
        <v>0.61</v>
      </c>
      <c r="AB91" s="97">
        <v>5.5</v>
      </c>
    </row>
    <row r="92" spans="1:28" x14ac:dyDescent="0.2">
      <c r="A92" s="97" t="s">
        <v>8</v>
      </c>
      <c r="B92" s="97" t="s">
        <v>125</v>
      </c>
      <c r="C92" s="97">
        <v>0.11</v>
      </c>
      <c r="D92" s="97">
        <v>0.33</v>
      </c>
      <c r="E92" s="97">
        <v>300</v>
      </c>
      <c r="F92" s="97">
        <v>1800</v>
      </c>
      <c r="G92" s="97">
        <v>300</v>
      </c>
      <c r="H92" s="97">
        <v>2300</v>
      </c>
      <c r="I92" s="97">
        <f t="shared" si="8"/>
        <v>0.47000000000000003</v>
      </c>
      <c r="J92" s="97">
        <v>4.2</v>
      </c>
      <c r="K92" s="97">
        <v>300</v>
      </c>
      <c r="L92" s="97">
        <v>2000</v>
      </c>
      <c r="M92" s="97">
        <v>300</v>
      </c>
      <c r="N92" s="97">
        <v>2000</v>
      </c>
      <c r="O92" s="97">
        <f t="shared" si="5"/>
        <v>0.4</v>
      </c>
      <c r="P92" s="97">
        <v>3.6</v>
      </c>
      <c r="Q92" s="97">
        <v>300</v>
      </c>
      <c r="R92" s="97">
        <v>2400</v>
      </c>
      <c r="S92" s="97">
        <v>300</v>
      </c>
      <c r="T92" s="97">
        <v>2500</v>
      </c>
      <c r="U92" s="97">
        <f t="shared" si="6"/>
        <v>0.61</v>
      </c>
      <c r="V92" s="97">
        <v>5.5</v>
      </c>
      <c r="W92" s="97">
        <v>300</v>
      </c>
      <c r="X92" s="97">
        <v>2400</v>
      </c>
      <c r="Y92" s="97">
        <v>300</v>
      </c>
      <c r="Z92" s="97">
        <v>2500</v>
      </c>
      <c r="AA92" s="97">
        <f t="shared" si="7"/>
        <v>0.61</v>
      </c>
      <c r="AB92" s="97">
        <v>5.5</v>
      </c>
    </row>
    <row r="93" spans="1:28" x14ac:dyDescent="0.2">
      <c r="A93" s="97" t="s">
        <v>9</v>
      </c>
      <c r="B93" s="97" t="s">
        <v>126</v>
      </c>
      <c r="C93" s="97">
        <v>0.11</v>
      </c>
      <c r="D93" s="97">
        <v>0.33</v>
      </c>
      <c r="E93" s="97">
        <v>300</v>
      </c>
      <c r="F93" s="97">
        <v>1800</v>
      </c>
      <c r="G93" s="97">
        <v>300</v>
      </c>
      <c r="H93" s="97">
        <v>2300</v>
      </c>
      <c r="I93" s="97">
        <f t="shared" si="8"/>
        <v>0.47000000000000003</v>
      </c>
      <c r="J93" s="97">
        <v>4.2</v>
      </c>
      <c r="K93" s="97">
        <v>300</v>
      </c>
      <c r="L93" s="97">
        <v>2000</v>
      </c>
      <c r="M93" s="97">
        <v>300</v>
      </c>
      <c r="N93" s="97">
        <v>2000</v>
      </c>
      <c r="O93" s="97">
        <f t="shared" si="5"/>
        <v>0.4</v>
      </c>
      <c r="P93" s="97">
        <v>3.6</v>
      </c>
      <c r="Q93" s="97">
        <v>300</v>
      </c>
      <c r="R93" s="97">
        <v>2400</v>
      </c>
      <c r="S93" s="97">
        <v>300</v>
      </c>
      <c r="T93" s="97">
        <v>2500</v>
      </c>
      <c r="U93" s="97">
        <f t="shared" si="6"/>
        <v>0.61</v>
      </c>
      <c r="V93" s="97">
        <v>5.5</v>
      </c>
      <c r="W93" s="97">
        <v>300</v>
      </c>
      <c r="X93" s="97">
        <v>2400</v>
      </c>
      <c r="Y93" s="97">
        <v>300</v>
      </c>
      <c r="Z93" s="97">
        <v>2500</v>
      </c>
      <c r="AA93" s="97">
        <f t="shared" si="7"/>
        <v>0.61</v>
      </c>
      <c r="AB93" s="97">
        <v>5.5</v>
      </c>
    </row>
    <row r="94" spans="1:28" x14ac:dyDescent="0.2">
      <c r="A94" s="97" t="s">
        <v>10</v>
      </c>
      <c r="B94" s="97" t="s">
        <v>127</v>
      </c>
      <c r="C94" s="97">
        <v>0.11</v>
      </c>
      <c r="D94" s="97">
        <v>0.33</v>
      </c>
      <c r="E94" s="97">
        <v>300</v>
      </c>
      <c r="F94" s="97">
        <v>1800</v>
      </c>
      <c r="G94" s="97">
        <v>300</v>
      </c>
      <c r="H94" s="97">
        <v>2300</v>
      </c>
      <c r="I94" s="97">
        <f t="shared" si="8"/>
        <v>0.47000000000000003</v>
      </c>
      <c r="J94" s="97">
        <v>4.2</v>
      </c>
      <c r="K94" s="97">
        <v>300</v>
      </c>
      <c r="L94" s="97">
        <v>2000</v>
      </c>
      <c r="M94" s="97">
        <v>300</v>
      </c>
      <c r="N94" s="97">
        <v>2000</v>
      </c>
      <c r="O94" s="97">
        <f t="shared" si="5"/>
        <v>0.4</v>
      </c>
      <c r="P94" s="97">
        <v>3.6</v>
      </c>
      <c r="Q94" s="97">
        <v>300</v>
      </c>
      <c r="R94" s="97">
        <v>2400</v>
      </c>
      <c r="S94" s="97">
        <v>300</v>
      </c>
      <c r="T94" s="97">
        <v>2500</v>
      </c>
      <c r="U94" s="97">
        <f t="shared" si="6"/>
        <v>0.61</v>
      </c>
      <c r="V94" s="97">
        <v>5.5</v>
      </c>
      <c r="W94" s="97">
        <v>300</v>
      </c>
      <c r="X94" s="97">
        <v>2400</v>
      </c>
      <c r="Y94" s="97">
        <v>300</v>
      </c>
      <c r="Z94" s="97">
        <v>2500</v>
      </c>
      <c r="AA94" s="97">
        <f t="shared" si="7"/>
        <v>0.61</v>
      </c>
      <c r="AB94" s="97">
        <v>5.5</v>
      </c>
    </row>
    <row r="95" spans="1:28" x14ac:dyDescent="0.2">
      <c r="A95" s="97" t="s">
        <v>11</v>
      </c>
      <c r="B95" s="97" t="s">
        <v>128</v>
      </c>
      <c r="C95" s="97">
        <v>0.11</v>
      </c>
      <c r="D95" s="97">
        <v>0.33</v>
      </c>
      <c r="E95" s="97">
        <v>300</v>
      </c>
      <c r="F95" s="97">
        <v>1800</v>
      </c>
      <c r="G95" s="97">
        <v>300</v>
      </c>
      <c r="H95" s="97">
        <v>2300</v>
      </c>
      <c r="I95" s="97">
        <f t="shared" si="8"/>
        <v>0.47000000000000003</v>
      </c>
      <c r="J95" s="97">
        <v>4.2</v>
      </c>
      <c r="K95" s="97">
        <v>300</v>
      </c>
      <c r="L95" s="97">
        <v>2000</v>
      </c>
      <c r="M95" s="97">
        <v>300</v>
      </c>
      <c r="N95" s="97">
        <v>2000</v>
      </c>
      <c r="O95" s="97">
        <f t="shared" si="5"/>
        <v>0.4</v>
      </c>
      <c r="P95" s="97">
        <v>3.6</v>
      </c>
      <c r="Q95" s="97">
        <v>300</v>
      </c>
      <c r="R95" s="97">
        <v>2400</v>
      </c>
      <c r="S95" s="97">
        <v>300</v>
      </c>
      <c r="T95" s="97">
        <v>2500</v>
      </c>
      <c r="U95" s="97">
        <f t="shared" si="6"/>
        <v>0.61</v>
      </c>
      <c r="V95" s="97">
        <v>5.5</v>
      </c>
      <c r="W95" s="97">
        <v>300</v>
      </c>
      <c r="X95" s="97">
        <v>2400</v>
      </c>
      <c r="Y95" s="97">
        <v>300</v>
      </c>
      <c r="Z95" s="97">
        <v>2500</v>
      </c>
      <c r="AA95" s="97">
        <f t="shared" si="7"/>
        <v>0.61</v>
      </c>
      <c r="AB95" s="97">
        <v>5.5</v>
      </c>
    </row>
    <row r="96" spans="1:28" x14ac:dyDescent="0.2">
      <c r="A96" s="97" t="s">
        <v>12</v>
      </c>
      <c r="B96" s="97" t="s">
        <v>129</v>
      </c>
      <c r="C96" s="97">
        <v>0.16700000000000001</v>
      </c>
      <c r="D96" s="97">
        <v>0.55000000000000004</v>
      </c>
      <c r="E96" s="97">
        <v>300</v>
      </c>
      <c r="F96" s="97">
        <v>1800</v>
      </c>
      <c r="G96" s="97">
        <v>300</v>
      </c>
      <c r="H96" s="97">
        <v>1700</v>
      </c>
      <c r="I96" s="97">
        <f t="shared" si="8"/>
        <v>0.51</v>
      </c>
      <c r="J96" s="97">
        <v>3</v>
      </c>
      <c r="K96" s="97">
        <v>300</v>
      </c>
      <c r="L96" s="97">
        <v>2000</v>
      </c>
      <c r="M96" s="97">
        <v>300</v>
      </c>
      <c r="N96" s="97">
        <v>1400</v>
      </c>
      <c r="O96" s="97">
        <f t="shared" si="5"/>
        <v>0.42</v>
      </c>
      <c r="P96" s="97">
        <v>2.5</v>
      </c>
      <c r="Q96" s="97">
        <v>300</v>
      </c>
      <c r="R96" s="97">
        <v>2700</v>
      </c>
      <c r="S96" s="97">
        <v>300</v>
      </c>
      <c r="T96" s="97">
        <v>2500</v>
      </c>
      <c r="U96" s="97">
        <f t="shared" si="6"/>
        <v>0.92</v>
      </c>
      <c r="V96" s="97">
        <v>5.5</v>
      </c>
      <c r="W96" s="97">
        <v>300</v>
      </c>
      <c r="X96" s="97">
        <v>2700</v>
      </c>
      <c r="Y96" s="97">
        <v>300</v>
      </c>
      <c r="Z96" s="97">
        <v>2500</v>
      </c>
      <c r="AA96" s="97">
        <f t="shared" si="7"/>
        <v>0.92</v>
      </c>
      <c r="AB96" s="97">
        <v>5.5</v>
      </c>
    </row>
    <row r="97" spans="1:28" x14ac:dyDescent="0.2">
      <c r="A97" s="97" t="s">
        <v>13</v>
      </c>
      <c r="B97" s="97" t="s">
        <v>130</v>
      </c>
      <c r="C97" s="97">
        <v>0.16700000000000001</v>
      </c>
      <c r="D97" s="97">
        <v>0.55000000000000004</v>
      </c>
      <c r="E97" s="97">
        <v>300</v>
      </c>
      <c r="F97" s="97">
        <v>1800</v>
      </c>
      <c r="G97" s="97">
        <v>300</v>
      </c>
      <c r="H97" s="97">
        <v>1700</v>
      </c>
      <c r="I97" s="97">
        <f t="shared" si="8"/>
        <v>0.51</v>
      </c>
      <c r="J97" s="97">
        <v>3</v>
      </c>
      <c r="K97" s="97">
        <v>300</v>
      </c>
      <c r="L97" s="97">
        <v>2000</v>
      </c>
      <c r="M97" s="97">
        <v>300</v>
      </c>
      <c r="N97" s="97">
        <v>1400</v>
      </c>
      <c r="O97" s="97">
        <f t="shared" si="5"/>
        <v>0.42</v>
      </c>
      <c r="P97" s="97">
        <v>2.5</v>
      </c>
      <c r="Q97" s="97">
        <v>300</v>
      </c>
      <c r="R97" s="97">
        <v>2700</v>
      </c>
      <c r="S97" s="97">
        <v>300</v>
      </c>
      <c r="T97" s="97">
        <v>2500</v>
      </c>
      <c r="U97" s="97">
        <f t="shared" si="6"/>
        <v>0.92</v>
      </c>
      <c r="V97" s="97">
        <v>5.5</v>
      </c>
      <c r="W97" s="97">
        <v>300</v>
      </c>
      <c r="X97" s="97">
        <v>2700</v>
      </c>
      <c r="Y97" s="97">
        <v>300</v>
      </c>
      <c r="Z97" s="97">
        <v>2500</v>
      </c>
      <c r="AA97" s="97">
        <f t="shared" si="7"/>
        <v>0.92</v>
      </c>
      <c r="AB97" s="97">
        <v>5.5</v>
      </c>
    </row>
    <row r="98" spans="1:28" x14ac:dyDescent="0.2">
      <c r="A98" s="97" t="s">
        <v>14</v>
      </c>
      <c r="B98" s="97" t="s">
        <v>131</v>
      </c>
      <c r="C98" s="97">
        <v>0.16700000000000001</v>
      </c>
      <c r="D98" s="97">
        <v>0.55000000000000004</v>
      </c>
      <c r="E98" s="97">
        <v>300</v>
      </c>
      <c r="F98" s="97">
        <v>1800</v>
      </c>
      <c r="G98" s="97">
        <v>300</v>
      </c>
      <c r="H98" s="97">
        <v>1700</v>
      </c>
      <c r="I98" s="97">
        <f t="shared" si="8"/>
        <v>0.51</v>
      </c>
      <c r="J98" s="97">
        <v>3</v>
      </c>
      <c r="K98" s="97">
        <v>300</v>
      </c>
      <c r="L98" s="97">
        <v>2000</v>
      </c>
      <c r="M98" s="97">
        <v>300</v>
      </c>
      <c r="N98" s="97">
        <v>1400</v>
      </c>
      <c r="O98" s="97">
        <f t="shared" ref="O98:O129" si="9">ROUNDUP(P98*C98,2)</f>
        <v>0.42</v>
      </c>
      <c r="P98" s="97">
        <v>2.5</v>
      </c>
      <c r="Q98" s="97">
        <v>300</v>
      </c>
      <c r="R98" s="97">
        <v>2700</v>
      </c>
      <c r="S98" s="97">
        <v>300</v>
      </c>
      <c r="T98" s="97">
        <v>2500</v>
      </c>
      <c r="U98" s="97">
        <f t="shared" ref="U98:U129" si="10">ROUNDUP(V98*C98,2)</f>
        <v>0.92</v>
      </c>
      <c r="V98" s="97">
        <v>5.5</v>
      </c>
      <c r="W98" s="97">
        <v>300</v>
      </c>
      <c r="X98" s="97">
        <v>2700</v>
      </c>
      <c r="Y98" s="97">
        <v>300</v>
      </c>
      <c r="Z98" s="97">
        <v>2500</v>
      </c>
      <c r="AA98" s="97">
        <f t="shared" si="7"/>
        <v>0.92</v>
      </c>
      <c r="AB98" s="97">
        <v>5.5</v>
      </c>
    </row>
    <row r="99" spans="1:28" x14ac:dyDescent="0.2">
      <c r="A99" s="97" t="s">
        <v>15</v>
      </c>
      <c r="B99" s="97" t="s">
        <v>132</v>
      </c>
      <c r="C99" s="97">
        <v>0.16700000000000001</v>
      </c>
      <c r="D99" s="97">
        <v>0.55000000000000004</v>
      </c>
      <c r="E99" s="97">
        <v>300</v>
      </c>
      <c r="F99" s="97">
        <v>1800</v>
      </c>
      <c r="G99" s="97">
        <v>300</v>
      </c>
      <c r="H99" s="97">
        <v>1700</v>
      </c>
      <c r="I99" s="97">
        <f t="shared" si="8"/>
        <v>0.51</v>
      </c>
      <c r="J99" s="97">
        <v>3</v>
      </c>
      <c r="K99" s="97">
        <v>300</v>
      </c>
      <c r="L99" s="97">
        <v>2000</v>
      </c>
      <c r="M99" s="97">
        <v>300</v>
      </c>
      <c r="N99" s="97">
        <v>1400</v>
      </c>
      <c r="O99" s="97">
        <f t="shared" si="9"/>
        <v>0.42</v>
      </c>
      <c r="P99" s="97">
        <v>2.5</v>
      </c>
      <c r="Q99" s="97">
        <v>300</v>
      </c>
      <c r="R99" s="97">
        <v>2700</v>
      </c>
      <c r="S99" s="97">
        <v>300</v>
      </c>
      <c r="T99" s="97">
        <v>2500</v>
      </c>
      <c r="U99" s="97">
        <f t="shared" si="10"/>
        <v>0.92</v>
      </c>
      <c r="V99" s="97">
        <v>5.5</v>
      </c>
      <c r="W99" s="97">
        <v>300</v>
      </c>
      <c r="X99" s="97">
        <v>2700</v>
      </c>
      <c r="Y99" s="97">
        <v>300</v>
      </c>
      <c r="Z99" s="97">
        <v>2500</v>
      </c>
      <c r="AA99" s="97">
        <f t="shared" si="7"/>
        <v>0.92</v>
      </c>
      <c r="AB99" s="97">
        <v>5.5</v>
      </c>
    </row>
    <row r="100" spans="1:28" x14ac:dyDescent="0.2">
      <c r="A100" s="17" t="s">
        <v>250</v>
      </c>
      <c r="B100" s="17" t="s">
        <v>249</v>
      </c>
      <c r="C100" s="17">
        <v>0.105</v>
      </c>
      <c r="D100" s="17">
        <v>0.24</v>
      </c>
      <c r="E100" s="96">
        <v>1</v>
      </c>
      <c r="F100" s="96">
        <v>1</v>
      </c>
      <c r="G100" s="96">
        <v>1</v>
      </c>
      <c r="H100" s="96">
        <v>1</v>
      </c>
      <c r="I100" s="96">
        <v>1</v>
      </c>
      <c r="J100" s="96">
        <v>1</v>
      </c>
      <c r="K100" s="17">
        <v>300</v>
      </c>
      <c r="L100" s="17">
        <v>2000</v>
      </c>
      <c r="M100" s="17">
        <v>300</v>
      </c>
      <c r="N100" s="17">
        <v>4600</v>
      </c>
      <c r="O100" s="17">
        <f t="shared" si="9"/>
        <v>0.63</v>
      </c>
      <c r="P100" s="17">
        <v>6</v>
      </c>
      <c r="Q100" s="17">
        <v>300</v>
      </c>
      <c r="R100" s="17">
        <v>3000</v>
      </c>
      <c r="S100" s="17">
        <v>300</v>
      </c>
      <c r="T100" s="17">
        <v>5500</v>
      </c>
      <c r="U100" s="17">
        <f t="shared" si="10"/>
        <v>1.24</v>
      </c>
      <c r="V100" s="17">
        <v>11.8</v>
      </c>
      <c r="W100" s="17">
        <v>300</v>
      </c>
      <c r="X100" s="17">
        <v>3500</v>
      </c>
      <c r="Y100" s="17">
        <v>300</v>
      </c>
      <c r="Z100" s="17">
        <v>5500</v>
      </c>
      <c r="AA100" s="17">
        <f t="shared" si="7"/>
        <v>1.84</v>
      </c>
      <c r="AB100" s="17">
        <v>17.5</v>
      </c>
    </row>
    <row r="101" spans="1:28" x14ac:dyDescent="0.2">
      <c r="A101" s="17" t="s">
        <v>248</v>
      </c>
      <c r="B101" s="17" t="s">
        <v>247</v>
      </c>
      <c r="C101" s="17">
        <v>0.105</v>
      </c>
      <c r="D101" s="17">
        <v>0.24</v>
      </c>
      <c r="E101" s="96">
        <v>1</v>
      </c>
      <c r="F101" s="96">
        <v>1</v>
      </c>
      <c r="G101" s="96">
        <v>1</v>
      </c>
      <c r="H101" s="96">
        <v>1</v>
      </c>
      <c r="I101" s="96">
        <v>1</v>
      </c>
      <c r="J101" s="96">
        <v>1</v>
      </c>
      <c r="K101" s="17">
        <v>300</v>
      </c>
      <c r="L101" s="17">
        <v>2000</v>
      </c>
      <c r="M101" s="17">
        <v>300</v>
      </c>
      <c r="N101" s="17">
        <v>4600</v>
      </c>
      <c r="O101" s="17">
        <f t="shared" si="9"/>
        <v>0.63</v>
      </c>
      <c r="P101" s="17">
        <v>6</v>
      </c>
      <c r="Q101" s="17">
        <v>300</v>
      </c>
      <c r="R101" s="17">
        <v>3000</v>
      </c>
      <c r="S101" s="17">
        <v>300</v>
      </c>
      <c r="T101" s="17">
        <v>5500</v>
      </c>
      <c r="U101" s="17">
        <f t="shared" si="10"/>
        <v>1.24</v>
      </c>
      <c r="V101" s="17">
        <v>11.8</v>
      </c>
      <c r="W101" s="17">
        <v>300</v>
      </c>
      <c r="X101" s="17">
        <v>3500</v>
      </c>
      <c r="Y101" s="17">
        <v>300</v>
      </c>
      <c r="Z101" s="17">
        <v>5500</v>
      </c>
      <c r="AA101" s="17">
        <f t="shared" si="7"/>
        <v>1.84</v>
      </c>
      <c r="AB101" s="17">
        <v>17.5</v>
      </c>
    </row>
    <row r="102" spans="1:28" x14ac:dyDescent="0.2">
      <c r="A102" s="17" t="s">
        <v>356</v>
      </c>
      <c r="B102" s="17" t="s">
        <v>355</v>
      </c>
      <c r="C102" s="17">
        <v>0.21</v>
      </c>
      <c r="D102" s="17">
        <v>0.43</v>
      </c>
      <c r="E102" s="96">
        <v>1</v>
      </c>
      <c r="F102" s="96">
        <v>1</v>
      </c>
      <c r="G102" s="96">
        <v>1</v>
      </c>
      <c r="H102" s="96">
        <v>1</v>
      </c>
      <c r="I102" s="96">
        <v>1</v>
      </c>
      <c r="J102" s="96">
        <v>1</v>
      </c>
      <c r="K102" s="17">
        <v>300</v>
      </c>
      <c r="L102" s="17">
        <v>2000</v>
      </c>
      <c r="M102" s="17">
        <v>300</v>
      </c>
      <c r="N102" s="17">
        <v>2800</v>
      </c>
      <c r="O102" s="17">
        <f t="shared" si="9"/>
        <v>0.93</v>
      </c>
      <c r="P102" s="17">
        <v>4.4000000000000004</v>
      </c>
      <c r="Q102" s="17">
        <v>300</v>
      </c>
      <c r="R102" s="17">
        <v>3000</v>
      </c>
      <c r="S102" s="17">
        <v>300</v>
      </c>
      <c r="T102" s="17">
        <v>5500</v>
      </c>
      <c r="U102" s="17">
        <f t="shared" si="10"/>
        <v>1.62</v>
      </c>
      <c r="V102" s="17">
        <v>7.7</v>
      </c>
      <c r="W102" s="17">
        <v>300</v>
      </c>
      <c r="X102" s="17">
        <v>3500</v>
      </c>
      <c r="Y102" s="17">
        <v>300</v>
      </c>
      <c r="Z102" s="17">
        <v>5200</v>
      </c>
      <c r="AA102" s="17">
        <f t="shared" si="7"/>
        <v>2.92</v>
      </c>
      <c r="AB102" s="17">
        <v>13.9</v>
      </c>
    </row>
    <row r="103" spans="1:28" x14ac:dyDescent="0.2">
      <c r="A103" s="17" t="s">
        <v>358</v>
      </c>
      <c r="B103" s="17" t="s">
        <v>357</v>
      </c>
      <c r="C103" s="17">
        <v>0.21</v>
      </c>
      <c r="D103" s="17">
        <v>0.43</v>
      </c>
      <c r="E103" s="96">
        <v>1</v>
      </c>
      <c r="F103" s="96">
        <v>1</v>
      </c>
      <c r="G103" s="96">
        <v>1</v>
      </c>
      <c r="H103" s="96">
        <v>1</v>
      </c>
      <c r="I103" s="96">
        <v>1</v>
      </c>
      <c r="J103" s="96">
        <v>1</v>
      </c>
      <c r="K103" s="17">
        <v>300</v>
      </c>
      <c r="L103" s="17">
        <v>2000</v>
      </c>
      <c r="M103" s="17">
        <v>300</v>
      </c>
      <c r="N103" s="17">
        <v>2800</v>
      </c>
      <c r="O103" s="17">
        <f t="shared" si="9"/>
        <v>0.93</v>
      </c>
      <c r="P103" s="17">
        <v>4.4000000000000004</v>
      </c>
      <c r="Q103" s="17">
        <v>300</v>
      </c>
      <c r="R103" s="17">
        <v>3000</v>
      </c>
      <c r="S103" s="17">
        <v>300</v>
      </c>
      <c r="T103" s="17">
        <v>5500</v>
      </c>
      <c r="U103" s="17">
        <f t="shared" si="10"/>
        <v>1.62</v>
      </c>
      <c r="V103" s="17">
        <v>7.7</v>
      </c>
      <c r="W103" s="17">
        <v>300</v>
      </c>
      <c r="X103" s="17">
        <v>3500</v>
      </c>
      <c r="Y103" s="17">
        <v>300</v>
      </c>
      <c r="Z103" s="17">
        <v>5200</v>
      </c>
      <c r="AA103" s="17">
        <f t="shared" si="7"/>
        <v>2.92</v>
      </c>
      <c r="AB103" s="17">
        <v>13.9</v>
      </c>
    </row>
    <row r="104" spans="1:28" x14ac:dyDescent="0.2">
      <c r="A104" s="17" t="s">
        <v>360</v>
      </c>
      <c r="B104" s="17" t="s">
        <v>359</v>
      </c>
      <c r="C104" s="17">
        <v>0.21</v>
      </c>
      <c r="D104" s="17">
        <v>0.43</v>
      </c>
      <c r="E104" s="96">
        <v>1</v>
      </c>
      <c r="F104" s="96">
        <v>1</v>
      </c>
      <c r="G104" s="96">
        <v>1</v>
      </c>
      <c r="H104" s="96">
        <v>1</v>
      </c>
      <c r="I104" s="96">
        <v>1</v>
      </c>
      <c r="J104" s="96">
        <v>1</v>
      </c>
      <c r="K104" s="17">
        <v>300</v>
      </c>
      <c r="L104" s="17">
        <v>2000</v>
      </c>
      <c r="M104" s="17">
        <v>300</v>
      </c>
      <c r="N104" s="17">
        <v>2800</v>
      </c>
      <c r="O104" s="17">
        <f t="shared" si="9"/>
        <v>0.93</v>
      </c>
      <c r="P104" s="17">
        <v>4.4000000000000004</v>
      </c>
      <c r="Q104" s="17">
        <v>300</v>
      </c>
      <c r="R104" s="17">
        <v>3000</v>
      </c>
      <c r="S104" s="17">
        <v>300</v>
      </c>
      <c r="T104" s="17">
        <v>5500</v>
      </c>
      <c r="U104" s="17">
        <f t="shared" si="10"/>
        <v>1.62</v>
      </c>
      <c r="V104" s="17">
        <v>7.7</v>
      </c>
      <c r="W104" s="17">
        <v>300</v>
      </c>
      <c r="X104" s="17">
        <v>3500</v>
      </c>
      <c r="Y104" s="17">
        <v>300</v>
      </c>
      <c r="Z104" s="17">
        <v>5200</v>
      </c>
      <c r="AA104" s="17">
        <f t="shared" si="7"/>
        <v>2.92</v>
      </c>
      <c r="AB104" s="17">
        <v>13.9</v>
      </c>
    </row>
    <row r="105" spans="1:28" x14ac:dyDescent="0.2">
      <c r="A105" s="17" t="s">
        <v>362</v>
      </c>
      <c r="B105" s="17" t="s">
        <v>361</v>
      </c>
      <c r="C105" s="17">
        <v>0.21</v>
      </c>
      <c r="D105" s="17">
        <v>0.43</v>
      </c>
      <c r="E105" s="96">
        <v>1</v>
      </c>
      <c r="F105" s="96">
        <v>1</v>
      </c>
      <c r="G105" s="96">
        <v>1</v>
      </c>
      <c r="H105" s="96">
        <v>1</v>
      </c>
      <c r="I105" s="96">
        <v>1</v>
      </c>
      <c r="J105" s="96">
        <v>1</v>
      </c>
      <c r="K105" s="17">
        <v>300</v>
      </c>
      <c r="L105" s="17">
        <v>2000</v>
      </c>
      <c r="M105" s="17">
        <v>300</v>
      </c>
      <c r="N105" s="17">
        <v>2800</v>
      </c>
      <c r="O105" s="17">
        <f t="shared" si="9"/>
        <v>0.93</v>
      </c>
      <c r="P105" s="17">
        <v>4.4000000000000004</v>
      </c>
      <c r="Q105" s="17">
        <v>300</v>
      </c>
      <c r="R105" s="17">
        <v>3000</v>
      </c>
      <c r="S105" s="17">
        <v>300</v>
      </c>
      <c r="T105" s="17">
        <v>5500</v>
      </c>
      <c r="U105" s="17">
        <f t="shared" si="10"/>
        <v>1.62</v>
      </c>
      <c r="V105" s="17">
        <v>7.7</v>
      </c>
      <c r="W105" s="17">
        <v>300</v>
      </c>
      <c r="X105" s="17">
        <v>3500</v>
      </c>
      <c r="Y105" s="17">
        <v>300</v>
      </c>
      <c r="Z105" s="17">
        <v>5200</v>
      </c>
      <c r="AA105" s="17">
        <f t="shared" si="7"/>
        <v>2.92</v>
      </c>
      <c r="AB105" s="17">
        <v>13.9</v>
      </c>
    </row>
    <row r="106" spans="1:28" x14ac:dyDescent="0.2">
      <c r="A106" s="17" t="s">
        <v>364</v>
      </c>
      <c r="B106" s="17" t="s">
        <v>363</v>
      </c>
      <c r="C106" s="17">
        <v>0.21</v>
      </c>
      <c r="D106" s="17">
        <v>0.43</v>
      </c>
      <c r="E106" s="96">
        <v>1</v>
      </c>
      <c r="F106" s="96">
        <v>1</v>
      </c>
      <c r="G106" s="96">
        <v>1</v>
      </c>
      <c r="H106" s="96">
        <v>1</v>
      </c>
      <c r="I106" s="96">
        <v>1</v>
      </c>
      <c r="J106" s="96">
        <v>1</v>
      </c>
      <c r="K106" s="17">
        <v>300</v>
      </c>
      <c r="L106" s="17">
        <v>2000</v>
      </c>
      <c r="M106" s="17">
        <v>300</v>
      </c>
      <c r="N106" s="17">
        <v>2800</v>
      </c>
      <c r="O106" s="17">
        <f t="shared" si="9"/>
        <v>0.93</v>
      </c>
      <c r="P106" s="17">
        <v>4.4000000000000004</v>
      </c>
      <c r="Q106" s="17">
        <v>300</v>
      </c>
      <c r="R106" s="17">
        <v>3000</v>
      </c>
      <c r="S106" s="17">
        <v>300</v>
      </c>
      <c r="T106" s="17">
        <v>5500</v>
      </c>
      <c r="U106" s="17">
        <f t="shared" si="10"/>
        <v>1.62</v>
      </c>
      <c r="V106" s="17">
        <v>7.7</v>
      </c>
      <c r="W106" s="17">
        <v>300</v>
      </c>
      <c r="X106" s="17">
        <v>3500</v>
      </c>
      <c r="Y106" s="17">
        <v>300</v>
      </c>
      <c r="Z106" s="17">
        <v>5200</v>
      </c>
      <c r="AA106" s="17">
        <f t="shared" si="7"/>
        <v>2.92</v>
      </c>
      <c r="AB106" s="17">
        <v>13.9</v>
      </c>
    </row>
    <row r="107" spans="1:28" x14ac:dyDescent="0.2">
      <c r="A107" s="17" t="s">
        <v>366</v>
      </c>
      <c r="B107" s="17" t="s">
        <v>365</v>
      </c>
      <c r="C107" s="17">
        <v>0.21</v>
      </c>
      <c r="D107" s="17">
        <v>0.43</v>
      </c>
      <c r="E107" s="96">
        <v>1</v>
      </c>
      <c r="F107" s="96">
        <v>1</v>
      </c>
      <c r="G107" s="96">
        <v>1</v>
      </c>
      <c r="H107" s="96">
        <v>1</v>
      </c>
      <c r="I107" s="96">
        <v>1</v>
      </c>
      <c r="J107" s="96">
        <v>1</v>
      </c>
      <c r="K107" s="17">
        <v>300</v>
      </c>
      <c r="L107" s="17">
        <v>2000</v>
      </c>
      <c r="M107" s="17">
        <v>300</v>
      </c>
      <c r="N107" s="17">
        <v>2800</v>
      </c>
      <c r="O107" s="17">
        <f t="shared" si="9"/>
        <v>0.93</v>
      </c>
      <c r="P107" s="17">
        <v>4.4000000000000004</v>
      </c>
      <c r="Q107" s="17">
        <v>300</v>
      </c>
      <c r="R107" s="17">
        <v>3000</v>
      </c>
      <c r="S107" s="17">
        <v>300</v>
      </c>
      <c r="T107" s="17">
        <v>5500</v>
      </c>
      <c r="U107" s="17">
        <f t="shared" si="10"/>
        <v>1.62</v>
      </c>
      <c r="V107" s="17">
        <v>7.7</v>
      </c>
      <c r="W107" s="17">
        <v>300</v>
      </c>
      <c r="X107" s="17">
        <v>3500</v>
      </c>
      <c r="Y107" s="17">
        <v>300</v>
      </c>
      <c r="Z107" s="17">
        <v>5200</v>
      </c>
      <c r="AA107" s="17">
        <f t="shared" si="7"/>
        <v>2.92</v>
      </c>
      <c r="AB107" s="17">
        <v>13.9</v>
      </c>
    </row>
    <row r="108" spans="1:28" x14ac:dyDescent="0.2">
      <c r="A108" s="17" t="s">
        <v>368</v>
      </c>
      <c r="B108" s="17" t="s">
        <v>367</v>
      </c>
      <c r="C108" s="17">
        <v>0.21</v>
      </c>
      <c r="D108" s="17">
        <v>0.43</v>
      </c>
      <c r="E108" s="96">
        <v>1</v>
      </c>
      <c r="F108" s="96">
        <v>1</v>
      </c>
      <c r="G108" s="96">
        <v>1</v>
      </c>
      <c r="H108" s="96">
        <v>1</v>
      </c>
      <c r="I108" s="96">
        <v>1</v>
      </c>
      <c r="J108" s="96">
        <v>1</v>
      </c>
      <c r="K108" s="17">
        <v>300</v>
      </c>
      <c r="L108" s="17">
        <v>2000</v>
      </c>
      <c r="M108" s="17">
        <v>300</v>
      </c>
      <c r="N108" s="17">
        <v>2800</v>
      </c>
      <c r="O108" s="17">
        <f t="shared" si="9"/>
        <v>0.93</v>
      </c>
      <c r="P108" s="17">
        <v>4.4000000000000004</v>
      </c>
      <c r="Q108" s="17">
        <v>300</v>
      </c>
      <c r="R108" s="17">
        <v>3000</v>
      </c>
      <c r="S108" s="17">
        <v>300</v>
      </c>
      <c r="T108" s="17">
        <v>5500</v>
      </c>
      <c r="U108" s="17">
        <f t="shared" si="10"/>
        <v>1.62</v>
      </c>
      <c r="V108" s="17">
        <v>7.7</v>
      </c>
      <c r="W108" s="17">
        <v>300</v>
      </c>
      <c r="X108" s="17">
        <v>3500</v>
      </c>
      <c r="Y108" s="17">
        <v>300</v>
      </c>
      <c r="Z108" s="17">
        <v>5200</v>
      </c>
      <c r="AA108" s="17">
        <f t="shared" si="7"/>
        <v>2.92</v>
      </c>
      <c r="AB108" s="17">
        <v>13.9</v>
      </c>
    </row>
    <row r="109" spans="1:28" x14ac:dyDescent="0.2">
      <c r="A109" s="17" t="s">
        <v>370</v>
      </c>
      <c r="B109" s="17" t="s">
        <v>369</v>
      </c>
      <c r="C109" s="17">
        <v>0.21</v>
      </c>
      <c r="D109" s="17">
        <v>0.43</v>
      </c>
      <c r="E109" s="96">
        <v>1</v>
      </c>
      <c r="F109" s="96">
        <v>1</v>
      </c>
      <c r="G109" s="96">
        <v>1</v>
      </c>
      <c r="H109" s="96">
        <v>1</v>
      </c>
      <c r="I109" s="96">
        <v>1</v>
      </c>
      <c r="J109" s="96">
        <v>1</v>
      </c>
      <c r="K109" s="17">
        <v>300</v>
      </c>
      <c r="L109" s="17">
        <v>2000</v>
      </c>
      <c r="M109" s="17">
        <v>300</v>
      </c>
      <c r="N109" s="17">
        <v>2800</v>
      </c>
      <c r="O109" s="17">
        <f t="shared" si="9"/>
        <v>0.93</v>
      </c>
      <c r="P109" s="17">
        <v>4.4000000000000004</v>
      </c>
      <c r="Q109" s="17">
        <v>300</v>
      </c>
      <c r="R109" s="17">
        <v>3000</v>
      </c>
      <c r="S109" s="17">
        <v>300</v>
      </c>
      <c r="T109" s="17">
        <v>5500</v>
      </c>
      <c r="U109" s="17">
        <f t="shared" si="10"/>
        <v>1.62</v>
      </c>
      <c r="V109" s="17">
        <v>7.7</v>
      </c>
      <c r="W109" s="17">
        <v>300</v>
      </c>
      <c r="X109" s="17">
        <v>3500</v>
      </c>
      <c r="Y109" s="17">
        <v>300</v>
      </c>
      <c r="Z109" s="17">
        <v>5200</v>
      </c>
      <c r="AA109" s="17">
        <f t="shared" si="7"/>
        <v>2.92</v>
      </c>
      <c r="AB109" s="17">
        <v>13.9</v>
      </c>
    </row>
    <row r="110" spans="1:28" x14ac:dyDescent="0.2">
      <c r="A110" s="17" t="s">
        <v>242</v>
      </c>
      <c r="B110" s="17" t="s">
        <v>241</v>
      </c>
      <c r="C110" s="17">
        <v>0.08</v>
      </c>
      <c r="D110" s="17">
        <v>0.6</v>
      </c>
      <c r="E110" s="96">
        <v>1</v>
      </c>
      <c r="F110" s="96">
        <v>1</v>
      </c>
      <c r="G110" s="96">
        <v>1</v>
      </c>
      <c r="H110" s="96">
        <v>1</v>
      </c>
      <c r="I110" s="96">
        <v>1</v>
      </c>
      <c r="J110" s="96">
        <v>1</v>
      </c>
      <c r="K110" s="17">
        <v>300</v>
      </c>
      <c r="L110" s="17">
        <v>2000</v>
      </c>
      <c r="M110" s="17">
        <v>300</v>
      </c>
      <c r="N110" s="17">
        <v>2000</v>
      </c>
      <c r="O110" s="17">
        <f t="shared" si="9"/>
        <v>0.32</v>
      </c>
      <c r="P110" s="17">
        <v>4</v>
      </c>
      <c r="Q110" s="17">
        <v>300</v>
      </c>
      <c r="R110" s="17">
        <v>3000</v>
      </c>
      <c r="S110" s="17">
        <v>300</v>
      </c>
      <c r="T110" s="17">
        <v>4600</v>
      </c>
      <c r="U110" s="17">
        <f t="shared" si="10"/>
        <v>0.95</v>
      </c>
      <c r="V110" s="17">
        <v>11.8</v>
      </c>
      <c r="W110" s="17">
        <v>300</v>
      </c>
      <c r="X110" s="17">
        <v>3500</v>
      </c>
      <c r="Y110" s="17">
        <v>300</v>
      </c>
      <c r="Z110" s="17">
        <v>3800</v>
      </c>
      <c r="AA110" s="17">
        <f t="shared" si="7"/>
        <v>1.07</v>
      </c>
      <c r="AB110" s="17">
        <v>13.3</v>
      </c>
    </row>
    <row r="111" spans="1:28" x14ac:dyDescent="0.2">
      <c r="A111" s="17" t="s">
        <v>57</v>
      </c>
      <c r="B111" s="17" t="s">
        <v>138</v>
      </c>
      <c r="C111" s="17">
        <v>0.26</v>
      </c>
      <c r="D111" s="17">
        <v>0.4</v>
      </c>
      <c r="E111" s="96">
        <v>1</v>
      </c>
      <c r="F111" s="96">
        <v>1</v>
      </c>
      <c r="G111" s="96">
        <v>1</v>
      </c>
      <c r="H111" s="96">
        <v>1</v>
      </c>
      <c r="I111" s="96">
        <v>1</v>
      </c>
      <c r="J111" s="96">
        <v>1</v>
      </c>
      <c r="K111" s="17">
        <v>300</v>
      </c>
      <c r="L111" s="17">
        <v>2000</v>
      </c>
      <c r="M111" s="17">
        <v>300</v>
      </c>
      <c r="N111" s="17">
        <v>2800</v>
      </c>
      <c r="O111" s="17">
        <f t="shared" si="9"/>
        <v>1.1499999999999999</v>
      </c>
      <c r="P111" s="17">
        <v>4.4000000000000004</v>
      </c>
      <c r="Q111" s="17">
        <v>300</v>
      </c>
      <c r="R111" s="17">
        <v>3000</v>
      </c>
      <c r="S111" s="17">
        <v>300</v>
      </c>
      <c r="T111" s="17">
        <v>5500</v>
      </c>
      <c r="U111" s="17">
        <f t="shared" si="10"/>
        <v>2.0099999999999998</v>
      </c>
      <c r="V111" s="17">
        <v>7.7</v>
      </c>
      <c r="W111" s="17">
        <v>300</v>
      </c>
      <c r="X111" s="17">
        <v>3500</v>
      </c>
      <c r="Y111" s="17">
        <v>300</v>
      </c>
      <c r="Z111" s="17">
        <v>5200</v>
      </c>
      <c r="AA111" s="17">
        <f t="shared" si="7"/>
        <v>3.6199999999999997</v>
      </c>
      <c r="AB111" s="17">
        <v>13.9</v>
      </c>
    </row>
    <row r="112" spans="1:28" x14ac:dyDescent="0.2">
      <c r="A112" s="17" t="s">
        <v>58</v>
      </c>
      <c r="B112" s="17" t="s">
        <v>139</v>
      </c>
      <c r="C112" s="17">
        <v>0.26</v>
      </c>
      <c r="D112" s="17">
        <v>0.4</v>
      </c>
      <c r="E112" s="96">
        <v>1</v>
      </c>
      <c r="F112" s="96">
        <v>1</v>
      </c>
      <c r="G112" s="96">
        <v>1</v>
      </c>
      <c r="H112" s="96">
        <v>1</v>
      </c>
      <c r="I112" s="96">
        <v>1</v>
      </c>
      <c r="J112" s="96">
        <v>1</v>
      </c>
      <c r="K112" s="17">
        <v>300</v>
      </c>
      <c r="L112" s="17">
        <v>2000</v>
      </c>
      <c r="M112" s="17">
        <v>300</v>
      </c>
      <c r="N112" s="17">
        <v>2800</v>
      </c>
      <c r="O112" s="17">
        <f t="shared" si="9"/>
        <v>1.1499999999999999</v>
      </c>
      <c r="P112" s="17">
        <v>4.4000000000000004</v>
      </c>
      <c r="Q112" s="17">
        <v>300</v>
      </c>
      <c r="R112" s="17">
        <v>3000</v>
      </c>
      <c r="S112" s="17">
        <v>300</v>
      </c>
      <c r="T112" s="17">
        <v>5500</v>
      </c>
      <c r="U112" s="17">
        <f t="shared" si="10"/>
        <v>2.0099999999999998</v>
      </c>
      <c r="V112" s="17">
        <v>7.7</v>
      </c>
      <c r="W112" s="17">
        <v>300</v>
      </c>
      <c r="X112" s="17">
        <v>3500</v>
      </c>
      <c r="Y112" s="17">
        <v>300</v>
      </c>
      <c r="Z112" s="17">
        <v>5200</v>
      </c>
      <c r="AA112" s="17">
        <f t="shared" si="7"/>
        <v>3.6199999999999997</v>
      </c>
      <c r="AB112" s="17">
        <v>13.9</v>
      </c>
    </row>
    <row r="113" spans="1:28" x14ac:dyDescent="0.2">
      <c r="A113" s="17" t="s">
        <v>59</v>
      </c>
      <c r="B113" s="17" t="s">
        <v>140</v>
      </c>
      <c r="C113" s="17">
        <v>0.26</v>
      </c>
      <c r="D113" s="17">
        <v>0.4</v>
      </c>
      <c r="E113" s="96">
        <v>1</v>
      </c>
      <c r="F113" s="96">
        <v>1</v>
      </c>
      <c r="G113" s="96">
        <v>1</v>
      </c>
      <c r="H113" s="96">
        <v>1</v>
      </c>
      <c r="I113" s="96">
        <v>1</v>
      </c>
      <c r="J113" s="96">
        <v>1</v>
      </c>
      <c r="K113" s="17">
        <v>300</v>
      </c>
      <c r="L113" s="17">
        <v>2000</v>
      </c>
      <c r="M113" s="17">
        <v>300</v>
      </c>
      <c r="N113" s="17">
        <v>2800</v>
      </c>
      <c r="O113" s="17">
        <f t="shared" si="9"/>
        <v>1.1499999999999999</v>
      </c>
      <c r="P113" s="17">
        <v>4.4000000000000004</v>
      </c>
      <c r="Q113" s="17">
        <v>300</v>
      </c>
      <c r="R113" s="17">
        <v>3000</v>
      </c>
      <c r="S113" s="17">
        <v>300</v>
      </c>
      <c r="T113" s="17">
        <v>5500</v>
      </c>
      <c r="U113" s="17">
        <f t="shared" si="10"/>
        <v>2.0099999999999998</v>
      </c>
      <c r="V113" s="17">
        <v>7.7</v>
      </c>
      <c r="W113" s="17">
        <v>300</v>
      </c>
      <c r="X113" s="17">
        <v>3500</v>
      </c>
      <c r="Y113" s="17">
        <v>300</v>
      </c>
      <c r="Z113" s="17">
        <v>5200</v>
      </c>
      <c r="AA113" s="17">
        <f t="shared" si="7"/>
        <v>3.6199999999999997</v>
      </c>
      <c r="AB113" s="17">
        <v>13.9</v>
      </c>
    </row>
    <row r="114" spans="1:28" x14ac:dyDescent="0.2">
      <c r="A114" s="17" t="s">
        <v>60</v>
      </c>
      <c r="B114" s="17" t="s">
        <v>141</v>
      </c>
      <c r="C114" s="17">
        <v>0.26</v>
      </c>
      <c r="D114" s="17">
        <v>0.4</v>
      </c>
      <c r="E114" s="96">
        <v>1</v>
      </c>
      <c r="F114" s="96">
        <v>1</v>
      </c>
      <c r="G114" s="96">
        <v>1</v>
      </c>
      <c r="H114" s="96">
        <v>1</v>
      </c>
      <c r="I114" s="96">
        <v>1</v>
      </c>
      <c r="J114" s="96">
        <v>1</v>
      </c>
      <c r="K114" s="17">
        <v>300</v>
      </c>
      <c r="L114" s="17">
        <v>2000</v>
      </c>
      <c r="M114" s="17">
        <v>300</v>
      </c>
      <c r="N114" s="17">
        <v>2800</v>
      </c>
      <c r="O114" s="17">
        <f t="shared" si="9"/>
        <v>1.1499999999999999</v>
      </c>
      <c r="P114" s="17">
        <v>4.4000000000000004</v>
      </c>
      <c r="Q114" s="17">
        <v>300</v>
      </c>
      <c r="R114" s="17">
        <v>3000</v>
      </c>
      <c r="S114" s="17">
        <v>300</v>
      </c>
      <c r="T114" s="17">
        <v>5500</v>
      </c>
      <c r="U114" s="17">
        <f t="shared" si="10"/>
        <v>2.0099999999999998</v>
      </c>
      <c r="V114" s="17">
        <v>7.7</v>
      </c>
      <c r="W114" s="17">
        <v>300</v>
      </c>
      <c r="X114" s="17">
        <v>3500</v>
      </c>
      <c r="Y114" s="17">
        <v>300</v>
      </c>
      <c r="Z114" s="17">
        <v>5200</v>
      </c>
      <c r="AA114" s="17">
        <f t="shared" si="7"/>
        <v>3.6199999999999997</v>
      </c>
      <c r="AB114" s="17">
        <v>13.9</v>
      </c>
    </row>
    <row r="115" spans="1:28" x14ac:dyDescent="0.2">
      <c r="A115" s="17" t="s">
        <v>372</v>
      </c>
      <c r="B115" s="17" t="s">
        <v>371</v>
      </c>
      <c r="C115" s="17">
        <v>7.4999999999999997E-2</v>
      </c>
      <c r="D115" s="17">
        <v>0.16</v>
      </c>
      <c r="E115" s="96">
        <v>1</v>
      </c>
      <c r="F115" s="96">
        <v>1</v>
      </c>
      <c r="G115" s="96">
        <v>1</v>
      </c>
      <c r="H115" s="96">
        <v>1</v>
      </c>
      <c r="I115" s="96">
        <v>1</v>
      </c>
      <c r="J115" s="96">
        <v>1</v>
      </c>
      <c r="K115" s="17">
        <v>300</v>
      </c>
      <c r="L115" s="17">
        <v>2000</v>
      </c>
      <c r="M115" s="17">
        <v>300</v>
      </c>
      <c r="N115" s="17">
        <v>4600</v>
      </c>
      <c r="O115" s="17">
        <f t="shared" si="9"/>
        <v>0.45</v>
      </c>
      <c r="P115" s="17">
        <v>6</v>
      </c>
      <c r="Q115" s="17">
        <v>300</v>
      </c>
      <c r="R115" s="17">
        <v>3000</v>
      </c>
      <c r="S115" s="17">
        <v>300</v>
      </c>
      <c r="T115" s="17">
        <v>5500</v>
      </c>
      <c r="U115" s="17">
        <f t="shared" si="10"/>
        <v>0.89</v>
      </c>
      <c r="V115" s="17">
        <v>11.8</v>
      </c>
      <c r="W115" s="17">
        <v>300</v>
      </c>
      <c r="X115" s="17">
        <v>3500</v>
      </c>
      <c r="Y115" s="17">
        <v>300</v>
      </c>
      <c r="Z115" s="17">
        <v>5500</v>
      </c>
      <c r="AA115" s="17">
        <f t="shared" si="7"/>
        <v>1.32</v>
      </c>
      <c r="AB115" s="17">
        <v>17.5</v>
      </c>
    </row>
    <row r="116" spans="1:28" x14ac:dyDescent="0.2">
      <c r="A116" s="17" t="s">
        <v>374</v>
      </c>
      <c r="B116" s="17" t="s">
        <v>373</v>
      </c>
      <c r="C116" s="17">
        <v>7.4999999999999997E-2</v>
      </c>
      <c r="D116" s="17">
        <v>0.16</v>
      </c>
      <c r="E116" s="96">
        <v>1</v>
      </c>
      <c r="F116" s="96">
        <v>1</v>
      </c>
      <c r="G116" s="96">
        <v>1</v>
      </c>
      <c r="H116" s="96">
        <v>1</v>
      </c>
      <c r="I116" s="96">
        <v>1</v>
      </c>
      <c r="J116" s="96">
        <v>1</v>
      </c>
      <c r="K116" s="17">
        <v>300</v>
      </c>
      <c r="L116" s="17">
        <v>2000</v>
      </c>
      <c r="M116" s="17">
        <v>300</v>
      </c>
      <c r="N116" s="17">
        <v>4600</v>
      </c>
      <c r="O116" s="17">
        <f t="shared" si="9"/>
        <v>0.45</v>
      </c>
      <c r="P116" s="17">
        <v>6</v>
      </c>
      <c r="Q116" s="17">
        <v>300</v>
      </c>
      <c r="R116" s="17">
        <v>3000</v>
      </c>
      <c r="S116" s="17">
        <v>300</v>
      </c>
      <c r="T116" s="17">
        <v>5500</v>
      </c>
      <c r="U116" s="17">
        <f t="shared" si="10"/>
        <v>0.89</v>
      </c>
      <c r="V116" s="17">
        <v>11.8</v>
      </c>
      <c r="W116" s="17">
        <v>300</v>
      </c>
      <c r="X116" s="17">
        <v>3500</v>
      </c>
      <c r="Y116" s="17">
        <v>300</v>
      </c>
      <c r="Z116" s="17">
        <v>5500</v>
      </c>
      <c r="AA116" s="17">
        <f t="shared" si="7"/>
        <v>1.32</v>
      </c>
      <c r="AB116" s="17">
        <v>17.5</v>
      </c>
    </row>
    <row r="117" spans="1:28" x14ac:dyDescent="0.2">
      <c r="A117" s="17" t="s">
        <v>376</v>
      </c>
      <c r="B117" s="17" t="s">
        <v>375</v>
      </c>
      <c r="C117" s="17">
        <v>7.4999999999999997E-2</v>
      </c>
      <c r="D117" s="17">
        <v>0.16</v>
      </c>
      <c r="E117" s="96">
        <v>1</v>
      </c>
      <c r="F117" s="96">
        <v>1</v>
      </c>
      <c r="G117" s="96">
        <v>1</v>
      </c>
      <c r="H117" s="96">
        <v>1</v>
      </c>
      <c r="I117" s="96">
        <v>1</v>
      </c>
      <c r="J117" s="96">
        <v>1</v>
      </c>
      <c r="K117" s="17">
        <v>300</v>
      </c>
      <c r="L117" s="17">
        <v>2000</v>
      </c>
      <c r="M117" s="17">
        <v>300</v>
      </c>
      <c r="N117" s="17">
        <v>4600</v>
      </c>
      <c r="O117" s="17">
        <f t="shared" si="9"/>
        <v>0.45</v>
      </c>
      <c r="P117" s="17">
        <v>6</v>
      </c>
      <c r="Q117" s="17">
        <v>300</v>
      </c>
      <c r="R117" s="17">
        <v>3000</v>
      </c>
      <c r="S117" s="17">
        <v>300</v>
      </c>
      <c r="T117" s="17">
        <v>5500</v>
      </c>
      <c r="U117" s="17">
        <f t="shared" si="10"/>
        <v>0.89</v>
      </c>
      <c r="V117" s="17">
        <v>11.8</v>
      </c>
      <c r="W117" s="17">
        <v>300</v>
      </c>
      <c r="X117" s="17">
        <v>3500</v>
      </c>
      <c r="Y117" s="17">
        <v>300</v>
      </c>
      <c r="Z117" s="17">
        <v>5500</v>
      </c>
      <c r="AA117" s="17">
        <f t="shared" si="7"/>
        <v>1.32</v>
      </c>
      <c r="AB117" s="17">
        <v>17.5</v>
      </c>
    </row>
    <row r="118" spans="1:28" x14ac:dyDescent="0.2">
      <c r="A118" s="17" t="s">
        <v>378</v>
      </c>
      <c r="B118" s="17" t="s">
        <v>377</v>
      </c>
      <c r="C118" s="17">
        <v>7.4999999999999997E-2</v>
      </c>
      <c r="D118" s="17">
        <v>0.16</v>
      </c>
      <c r="E118" s="96">
        <v>1</v>
      </c>
      <c r="F118" s="96">
        <v>1</v>
      </c>
      <c r="G118" s="96">
        <v>1</v>
      </c>
      <c r="H118" s="96">
        <v>1</v>
      </c>
      <c r="I118" s="96">
        <v>1</v>
      </c>
      <c r="J118" s="96">
        <v>1</v>
      </c>
      <c r="K118" s="17">
        <v>300</v>
      </c>
      <c r="L118" s="17">
        <v>2000</v>
      </c>
      <c r="M118" s="17">
        <v>300</v>
      </c>
      <c r="N118" s="17">
        <v>4600</v>
      </c>
      <c r="O118" s="17">
        <f t="shared" si="9"/>
        <v>0.45</v>
      </c>
      <c r="P118" s="17">
        <v>6</v>
      </c>
      <c r="Q118" s="17">
        <v>300</v>
      </c>
      <c r="R118" s="17">
        <v>3000</v>
      </c>
      <c r="S118" s="17">
        <v>300</v>
      </c>
      <c r="T118" s="17">
        <v>5500</v>
      </c>
      <c r="U118" s="17">
        <f t="shared" si="10"/>
        <v>0.89</v>
      </c>
      <c r="V118" s="17">
        <v>11.8</v>
      </c>
      <c r="W118" s="17">
        <v>300</v>
      </c>
      <c r="X118" s="17">
        <v>3500</v>
      </c>
      <c r="Y118" s="17">
        <v>300</v>
      </c>
      <c r="Z118" s="17">
        <v>5500</v>
      </c>
      <c r="AA118" s="17">
        <f t="shared" si="7"/>
        <v>1.32</v>
      </c>
      <c r="AB118" s="17">
        <v>17.5</v>
      </c>
    </row>
    <row r="119" spans="1:28" x14ac:dyDescent="0.2">
      <c r="A119" s="17" t="s">
        <v>284</v>
      </c>
      <c r="B119" s="17" t="s">
        <v>283</v>
      </c>
      <c r="C119" s="17">
        <v>0.113</v>
      </c>
      <c r="D119" s="17">
        <v>0.33</v>
      </c>
      <c r="E119" s="96">
        <v>1</v>
      </c>
      <c r="F119" s="96">
        <v>1</v>
      </c>
      <c r="G119" s="96">
        <v>1</v>
      </c>
      <c r="H119" s="96">
        <v>1</v>
      </c>
      <c r="I119" s="96">
        <v>1</v>
      </c>
      <c r="J119" s="96">
        <v>1</v>
      </c>
      <c r="K119" s="17">
        <v>300</v>
      </c>
      <c r="L119" s="17">
        <v>2000</v>
      </c>
      <c r="M119" s="17">
        <v>300</v>
      </c>
      <c r="N119" s="17">
        <v>2800</v>
      </c>
      <c r="O119" s="17">
        <f t="shared" si="9"/>
        <v>0.68</v>
      </c>
      <c r="P119" s="17">
        <v>6</v>
      </c>
      <c r="Q119" s="17">
        <v>300</v>
      </c>
      <c r="R119" s="17">
        <v>3000</v>
      </c>
      <c r="S119" s="17">
        <v>300</v>
      </c>
      <c r="T119" s="17">
        <v>5500</v>
      </c>
      <c r="U119" s="17">
        <f t="shared" si="10"/>
        <v>1.34</v>
      </c>
      <c r="V119" s="17">
        <v>11.8</v>
      </c>
      <c r="W119" s="17">
        <v>300</v>
      </c>
      <c r="X119" s="17">
        <v>3500</v>
      </c>
      <c r="Y119" s="17">
        <v>300</v>
      </c>
      <c r="Z119" s="17">
        <v>5200</v>
      </c>
      <c r="AA119" s="17">
        <f t="shared" si="7"/>
        <v>1.98</v>
      </c>
      <c r="AB119" s="17">
        <v>17.5</v>
      </c>
    </row>
    <row r="120" spans="1:28" x14ac:dyDescent="0.2">
      <c r="A120" s="17" t="s">
        <v>290</v>
      </c>
      <c r="B120" s="17" t="s">
        <v>289</v>
      </c>
      <c r="C120" s="17">
        <v>0.13500000000000001</v>
      </c>
      <c r="D120" s="17">
        <v>0.39</v>
      </c>
      <c r="E120" s="96">
        <v>1</v>
      </c>
      <c r="F120" s="96">
        <v>1</v>
      </c>
      <c r="G120" s="96">
        <v>1</v>
      </c>
      <c r="H120" s="96">
        <v>1</v>
      </c>
      <c r="I120" s="96">
        <v>1</v>
      </c>
      <c r="J120" s="96">
        <v>1</v>
      </c>
      <c r="K120" s="17">
        <v>300</v>
      </c>
      <c r="L120" s="17">
        <v>2000</v>
      </c>
      <c r="M120" s="17">
        <v>300</v>
      </c>
      <c r="N120" s="17">
        <v>2800</v>
      </c>
      <c r="O120" s="17">
        <f t="shared" si="9"/>
        <v>0.81</v>
      </c>
      <c r="P120" s="17">
        <v>6</v>
      </c>
      <c r="Q120" s="17">
        <v>300</v>
      </c>
      <c r="R120" s="17">
        <v>3000</v>
      </c>
      <c r="S120" s="17">
        <v>300</v>
      </c>
      <c r="T120" s="17">
        <v>5500</v>
      </c>
      <c r="U120" s="17">
        <f t="shared" si="10"/>
        <v>1.6</v>
      </c>
      <c r="V120" s="17">
        <v>11.8</v>
      </c>
      <c r="W120" s="17">
        <v>300</v>
      </c>
      <c r="X120" s="17">
        <v>3500</v>
      </c>
      <c r="Y120" s="17">
        <v>300</v>
      </c>
      <c r="Z120" s="17">
        <v>5200</v>
      </c>
      <c r="AA120" s="17">
        <f t="shared" si="7"/>
        <v>2.3699999999999997</v>
      </c>
      <c r="AB120" s="17">
        <v>17.5</v>
      </c>
    </row>
    <row r="121" spans="1:28" x14ac:dyDescent="0.2">
      <c r="A121" s="17" t="s">
        <v>52</v>
      </c>
      <c r="B121" s="17" t="s">
        <v>133</v>
      </c>
      <c r="C121" s="17">
        <v>0.47</v>
      </c>
      <c r="D121" s="17">
        <v>0.34</v>
      </c>
      <c r="E121" s="96">
        <v>1</v>
      </c>
      <c r="F121" s="96">
        <v>1</v>
      </c>
      <c r="G121" s="96">
        <v>1</v>
      </c>
      <c r="H121" s="96">
        <v>1</v>
      </c>
      <c r="I121" s="96">
        <v>1</v>
      </c>
      <c r="J121" s="96">
        <v>1</v>
      </c>
      <c r="K121" s="17">
        <v>300</v>
      </c>
      <c r="L121" s="17">
        <v>2000</v>
      </c>
      <c r="M121" s="17">
        <v>300</v>
      </c>
      <c r="N121" s="17">
        <v>2800</v>
      </c>
      <c r="O121" s="17">
        <f t="shared" si="9"/>
        <v>1.51</v>
      </c>
      <c r="P121" s="17">
        <v>3.2</v>
      </c>
      <c r="Q121" s="17">
        <v>300</v>
      </c>
      <c r="R121" s="17">
        <v>3000</v>
      </c>
      <c r="S121" s="17">
        <v>300</v>
      </c>
      <c r="T121" s="17">
        <v>5500</v>
      </c>
      <c r="U121" s="17">
        <f t="shared" si="10"/>
        <v>2.59</v>
      </c>
      <c r="V121" s="17">
        <v>5.5</v>
      </c>
      <c r="W121" s="17">
        <v>300</v>
      </c>
      <c r="X121" s="17">
        <v>3500</v>
      </c>
      <c r="Y121" s="17">
        <v>300</v>
      </c>
      <c r="Z121" s="17">
        <v>5200</v>
      </c>
      <c r="AA121" s="17">
        <f t="shared" si="7"/>
        <v>4.66</v>
      </c>
      <c r="AB121" s="17">
        <v>9.9</v>
      </c>
    </row>
    <row r="122" spans="1:28" x14ac:dyDescent="0.2">
      <c r="A122" s="17" t="s">
        <v>53</v>
      </c>
      <c r="B122" s="17" t="s">
        <v>134</v>
      </c>
      <c r="C122" s="17">
        <v>0.47</v>
      </c>
      <c r="D122" s="17">
        <v>0.34</v>
      </c>
      <c r="E122" s="96">
        <v>1</v>
      </c>
      <c r="F122" s="96">
        <v>1</v>
      </c>
      <c r="G122" s="96">
        <v>1</v>
      </c>
      <c r="H122" s="96">
        <v>1</v>
      </c>
      <c r="I122" s="96">
        <v>1</v>
      </c>
      <c r="J122" s="96">
        <v>1</v>
      </c>
      <c r="K122" s="17">
        <v>300</v>
      </c>
      <c r="L122" s="17">
        <v>2000</v>
      </c>
      <c r="M122" s="17">
        <v>300</v>
      </c>
      <c r="N122" s="17">
        <v>2800</v>
      </c>
      <c r="O122" s="17">
        <f t="shared" si="9"/>
        <v>1.51</v>
      </c>
      <c r="P122" s="17">
        <v>3.2</v>
      </c>
      <c r="Q122" s="17">
        <v>300</v>
      </c>
      <c r="R122" s="17">
        <v>3000</v>
      </c>
      <c r="S122" s="17">
        <v>300</v>
      </c>
      <c r="T122" s="17">
        <v>5500</v>
      </c>
      <c r="U122" s="17">
        <f t="shared" si="10"/>
        <v>2.59</v>
      </c>
      <c r="V122" s="17">
        <v>5.5</v>
      </c>
      <c r="W122" s="17">
        <v>300</v>
      </c>
      <c r="X122" s="17">
        <v>3500</v>
      </c>
      <c r="Y122" s="17">
        <v>300</v>
      </c>
      <c r="Z122" s="17">
        <v>5200</v>
      </c>
      <c r="AA122" s="17">
        <f t="shared" si="7"/>
        <v>4.66</v>
      </c>
      <c r="AB122" s="17">
        <v>9.9</v>
      </c>
    </row>
    <row r="123" spans="1:28" x14ac:dyDescent="0.2">
      <c r="A123" s="17" t="s">
        <v>54</v>
      </c>
      <c r="B123" s="17" t="s">
        <v>135</v>
      </c>
      <c r="C123" s="17">
        <v>0.47</v>
      </c>
      <c r="D123" s="17">
        <v>0.34</v>
      </c>
      <c r="E123" s="96">
        <v>1</v>
      </c>
      <c r="F123" s="96">
        <v>1</v>
      </c>
      <c r="G123" s="96">
        <v>1</v>
      </c>
      <c r="H123" s="96">
        <v>1</v>
      </c>
      <c r="I123" s="96">
        <v>1</v>
      </c>
      <c r="J123" s="96">
        <v>1</v>
      </c>
      <c r="K123" s="17">
        <v>300</v>
      </c>
      <c r="L123" s="17">
        <v>2000</v>
      </c>
      <c r="M123" s="17">
        <v>300</v>
      </c>
      <c r="N123" s="17">
        <v>2800</v>
      </c>
      <c r="O123" s="17">
        <f t="shared" si="9"/>
        <v>1.51</v>
      </c>
      <c r="P123" s="17">
        <v>3.2</v>
      </c>
      <c r="Q123" s="17">
        <v>300</v>
      </c>
      <c r="R123" s="17">
        <v>3000</v>
      </c>
      <c r="S123" s="17">
        <v>300</v>
      </c>
      <c r="T123" s="17">
        <v>5500</v>
      </c>
      <c r="U123" s="17">
        <f t="shared" si="10"/>
        <v>2.59</v>
      </c>
      <c r="V123" s="17">
        <v>5.5</v>
      </c>
      <c r="W123" s="17">
        <v>300</v>
      </c>
      <c r="X123" s="17">
        <v>3500</v>
      </c>
      <c r="Y123" s="17">
        <v>300</v>
      </c>
      <c r="Z123" s="17">
        <v>5200</v>
      </c>
      <c r="AA123" s="17">
        <f t="shared" si="7"/>
        <v>4.66</v>
      </c>
      <c r="AB123" s="17">
        <v>9.9</v>
      </c>
    </row>
    <row r="124" spans="1:28" x14ac:dyDescent="0.2">
      <c r="A124" s="17" t="s">
        <v>61</v>
      </c>
      <c r="B124" s="17" t="s">
        <v>142</v>
      </c>
      <c r="C124" s="17">
        <v>0.36499999999999999</v>
      </c>
      <c r="D124" s="17">
        <v>0.45</v>
      </c>
      <c r="E124" s="96">
        <v>1</v>
      </c>
      <c r="F124" s="96">
        <v>1</v>
      </c>
      <c r="G124" s="96">
        <v>1</v>
      </c>
      <c r="H124" s="96">
        <v>1</v>
      </c>
      <c r="I124" s="96">
        <v>1</v>
      </c>
      <c r="J124" s="96">
        <v>1</v>
      </c>
      <c r="K124" s="17">
        <v>300</v>
      </c>
      <c r="L124" s="17">
        <v>2000</v>
      </c>
      <c r="M124" s="17">
        <v>300</v>
      </c>
      <c r="N124" s="17">
        <v>2800</v>
      </c>
      <c r="O124" s="17">
        <f t="shared" si="9"/>
        <v>1.17</v>
      </c>
      <c r="P124" s="17">
        <v>3.2</v>
      </c>
      <c r="Q124" s="17">
        <v>300</v>
      </c>
      <c r="R124" s="17">
        <v>3000</v>
      </c>
      <c r="S124" s="17">
        <v>300</v>
      </c>
      <c r="T124" s="17">
        <v>5500</v>
      </c>
      <c r="U124" s="17">
        <f t="shared" si="10"/>
        <v>2.0099999999999998</v>
      </c>
      <c r="V124" s="17">
        <v>5.5</v>
      </c>
      <c r="W124" s="17">
        <v>300</v>
      </c>
      <c r="X124" s="17">
        <v>3500</v>
      </c>
      <c r="Y124" s="17">
        <v>300</v>
      </c>
      <c r="Z124" s="17">
        <v>5200</v>
      </c>
      <c r="AA124" s="17">
        <f t="shared" si="7"/>
        <v>3.6199999999999997</v>
      </c>
      <c r="AB124" s="17">
        <v>9.9</v>
      </c>
    </row>
    <row r="125" spans="1:28" x14ac:dyDescent="0.2">
      <c r="A125" s="17" t="s">
        <v>62</v>
      </c>
      <c r="B125" s="17" t="s">
        <v>143</v>
      </c>
      <c r="C125" s="17">
        <v>0.36499999999999999</v>
      </c>
      <c r="D125" s="17">
        <v>0.45</v>
      </c>
      <c r="E125" s="96">
        <v>1</v>
      </c>
      <c r="F125" s="96">
        <v>1</v>
      </c>
      <c r="G125" s="96">
        <v>1</v>
      </c>
      <c r="H125" s="96">
        <v>1</v>
      </c>
      <c r="I125" s="96">
        <v>1</v>
      </c>
      <c r="J125" s="96">
        <v>1</v>
      </c>
      <c r="K125" s="17">
        <v>300</v>
      </c>
      <c r="L125" s="17">
        <v>2000</v>
      </c>
      <c r="M125" s="17">
        <v>300</v>
      </c>
      <c r="N125" s="17">
        <v>2800</v>
      </c>
      <c r="O125" s="17">
        <f t="shared" si="9"/>
        <v>1.17</v>
      </c>
      <c r="P125" s="17">
        <v>3.2</v>
      </c>
      <c r="Q125" s="17">
        <v>300</v>
      </c>
      <c r="R125" s="17">
        <v>3000</v>
      </c>
      <c r="S125" s="17">
        <v>300</v>
      </c>
      <c r="T125" s="17">
        <v>5500</v>
      </c>
      <c r="U125" s="17">
        <f t="shared" si="10"/>
        <v>2.0099999999999998</v>
      </c>
      <c r="V125" s="17">
        <v>5.5</v>
      </c>
      <c r="W125" s="17">
        <v>300</v>
      </c>
      <c r="X125" s="17">
        <v>3500</v>
      </c>
      <c r="Y125" s="17">
        <v>300</v>
      </c>
      <c r="Z125" s="17">
        <v>5200</v>
      </c>
      <c r="AA125" s="17">
        <f t="shared" si="7"/>
        <v>3.6199999999999997</v>
      </c>
      <c r="AB125" s="17">
        <v>9.9</v>
      </c>
    </row>
    <row r="126" spans="1:28" x14ac:dyDescent="0.2">
      <c r="A126" s="17" t="s">
        <v>63</v>
      </c>
      <c r="B126" s="17" t="s">
        <v>144</v>
      </c>
      <c r="C126" s="17">
        <v>0.36499999999999999</v>
      </c>
      <c r="D126" s="17">
        <v>0.45</v>
      </c>
      <c r="E126" s="96">
        <v>1</v>
      </c>
      <c r="F126" s="96">
        <v>1</v>
      </c>
      <c r="G126" s="96">
        <v>1</v>
      </c>
      <c r="H126" s="96">
        <v>1</v>
      </c>
      <c r="I126" s="96">
        <v>1</v>
      </c>
      <c r="J126" s="96">
        <v>1</v>
      </c>
      <c r="K126" s="17">
        <v>300</v>
      </c>
      <c r="L126" s="17">
        <v>2000</v>
      </c>
      <c r="M126" s="17">
        <v>300</v>
      </c>
      <c r="N126" s="17">
        <v>2800</v>
      </c>
      <c r="O126" s="17">
        <f t="shared" si="9"/>
        <v>1.17</v>
      </c>
      <c r="P126" s="17">
        <v>3.2</v>
      </c>
      <c r="Q126" s="17">
        <v>300</v>
      </c>
      <c r="R126" s="17">
        <v>3000</v>
      </c>
      <c r="S126" s="17">
        <v>300</v>
      </c>
      <c r="T126" s="17">
        <v>5500</v>
      </c>
      <c r="U126" s="17">
        <f t="shared" si="10"/>
        <v>2.0099999999999998</v>
      </c>
      <c r="V126" s="17">
        <v>5.5</v>
      </c>
      <c r="W126" s="17">
        <v>300</v>
      </c>
      <c r="X126" s="17">
        <v>3500</v>
      </c>
      <c r="Y126" s="17">
        <v>300</v>
      </c>
      <c r="Z126" s="17">
        <v>5200</v>
      </c>
      <c r="AA126" s="17">
        <f t="shared" si="7"/>
        <v>3.6199999999999997</v>
      </c>
      <c r="AB126" s="17">
        <v>9.9</v>
      </c>
    </row>
    <row r="127" spans="1:28" x14ac:dyDescent="0.2">
      <c r="A127" s="17" t="s">
        <v>64</v>
      </c>
      <c r="B127" s="17" t="s">
        <v>145</v>
      </c>
      <c r="C127" s="17">
        <v>0.36499999999999999</v>
      </c>
      <c r="D127" s="17">
        <v>0.45</v>
      </c>
      <c r="E127" s="96">
        <v>1</v>
      </c>
      <c r="F127" s="96">
        <v>1</v>
      </c>
      <c r="G127" s="96">
        <v>1</v>
      </c>
      <c r="H127" s="96">
        <v>1</v>
      </c>
      <c r="I127" s="96">
        <v>1</v>
      </c>
      <c r="J127" s="96">
        <v>1</v>
      </c>
      <c r="K127" s="17">
        <v>300</v>
      </c>
      <c r="L127" s="17">
        <v>2000</v>
      </c>
      <c r="M127" s="17">
        <v>300</v>
      </c>
      <c r="N127" s="17">
        <v>2800</v>
      </c>
      <c r="O127" s="17">
        <f t="shared" si="9"/>
        <v>1.17</v>
      </c>
      <c r="P127" s="17">
        <v>3.2</v>
      </c>
      <c r="Q127" s="17">
        <v>300</v>
      </c>
      <c r="R127" s="17">
        <v>3000</v>
      </c>
      <c r="S127" s="17">
        <v>300</v>
      </c>
      <c r="T127" s="17">
        <v>5500</v>
      </c>
      <c r="U127" s="17">
        <f t="shared" si="10"/>
        <v>2.0099999999999998</v>
      </c>
      <c r="V127" s="17">
        <v>5.5</v>
      </c>
      <c r="W127" s="17">
        <v>300</v>
      </c>
      <c r="X127" s="17">
        <v>3500</v>
      </c>
      <c r="Y127" s="17">
        <v>300</v>
      </c>
      <c r="Z127" s="17">
        <v>5200</v>
      </c>
      <c r="AA127" s="17">
        <f t="shared" si="7"/>
        <v>3.6199999999999997</v>
      </c>
      <c r="AB127" s="17">
        <v>9.9</v>
      </c>
    </row>
    <row r="128" spans="1:28" x14ac:dyDescent="0.2">
      <c r="A128" s="17" t="s">
        <v>246</v>
      </c>
      <c r="B128" s="17" t="s">
        <v>245</v>
      </c>
      <c r="C128" s="17">
        <v>0.105</v>
      </c>
      <c r="D128" s="17">
        <v>0.24</v>
      </c>
      <c r="E128" s="96">
        <v>1</v>
      </c>
      <c r="F128" s="96">
        <v>1</v>
      </c>
      <c r="G128" s="96">
        <v>1</v>
      </c>
      <c r="H128" s="96">
        <v>1</v>
      </c>
      <c r="I128" s="96">
        <v>1</v>
      </c>
      <c r="J128" s="96">
        <v>1</v>
      </c>
      <c r="K128" s="17">
        <v>300</v>
      </c>
      <c r="L128" s="17">
        <v>2000</v>
      </c>
      <c r="M128" s="17">
        <v>300</v>
      </c>
      <c r="N128" s="17">
        <v>4600</v>
      </c>
      <c r="O128" s="17">
        <f t="shared" si="9"/>
        <v>0.63</v>
      </c>
      <c r="P128" s="17">
        <v>6</v>
      </c>
      <c r="Q128" s="17">
        <v>300</v>
      </c>
      <c r="R128" s="17">
        <v>3000</v>
      </c>
      <c r="S128" s="17">
        <v>300</v>
      </c>
      <c r="T128" s="17">
        <v>5500</v>
      </c>
      <c r="U128" s="17">
        <f t="shared" si="10"/>
        <v>1.24</v>
      </c>
      <c r="V128" s="17">
        <v>11.8</v>
      </c>
      <c r="W128" s="17">
        <v>300</v>
      </c>
      <c r="X128" s="17">
        <v>3500</v>
      </c>
      <c r="Y128" s="17">
        <v>300</v>
      </c>
      <c r="Z128" s="17">
        <v>5500</v>
      </c>
      <c r="AA128" s="17">
        <f t="shared" si="7"/>
        <v>1.84</v>
      </c>
      <c r="AB128" s="17">
        <v>17.5</v>
      </c>
    </row>
    <row r="129" spans="1:28" x14ac:dyDescent="0.2">
      <c r="A129" s="17" t="s">
        <v>282</v>
      </c>
      <c r="B129" s="17" t="s">
        <v>281</v>
      </c>
      <c r="C129" s="17">
        <v>0.19500000000000001</v>
      </c>
      <c r="D129" s="17">
        <v>0.38</v>
      </c>
      <c r="E129" s="96">
        <v>1</v>
      </c>
      <c r="F129" s="96">
        <v>1</v>
      </c>
      <c r="G129" s="96">
        <v>1</v>
      </c>
      <c r="H129" s="96">
        <v>1</v>
      </c>
      <c r="I129" s="96">
        <v>1</v>
      </c>
      <c r="J129" s="96">
        <v>1</v>
      </c>
      <c r="K129" s="17">
        <v>300</v>
      </c>
      <c r="L129" s="17">
        <v>2000</v>
      </c>
      <c r="M129" s="17">
        <v>300</v>
      </c>
      <c r="N129" s="17">
        <v>2800</v>
      </c>
      <c r="O129" s="17">
        <f t="shared" si="9"/>
        <v>0.86</v>
      </c>
      <c r="P129" s="17">
        <v>4.4000000000000004</v>
      </c>
      <c r="Q129" s="17">
        <v>300</v>
      </c>
      <c r="R129" s="17">
        <v>3000</v>
      </c>
      <c r="S129" s="17">
        <v>300</v>
      </c>
      <c r="T129" s="17">
        <v>5500</v>
      </c>
      <c r="U129" s="17">
        <f t="shared" si="10"/>
        <v>1.51</v>
      </c>
      <c r="V129" s="17">
        <v>7.7</v>
      </c>
      <c r="W129" s="17">
        <v>300</v>
      </c>
      <c r="X129" s="17">
        <v>3500</v>
      </c>
      <c r="Y129" s="17">
        <v>300</v>
      </c>
      <c r="Z129" s="17">
        <v>5200</v>
      </c>
      <c r="AA129" s="17">
        <f t="shared" si="7"/>
        <v>2.7199999999999998</v>
      </c>
      <c r="AB129" s="17">
        <v>13.9</v>
      </c>
    </row>
    <row r="130" spans="1:28" x14ac:dyDescent="0.2">
      <c r="A130" s="17" t="s">
        <v>278</v>
      </c>
      <c r="B130" s="17" t="s">
        <v>277</v>
      </c>
      <c r="C130" s="17">
        <v>0.19500000000000001</v>
      </c>
      <c r="D130" s="17">
        <v>0.38</v>
      </c>
      <c r="E130" s="96">
        <v>1</v>
      </c>
      <c r="F130" s="96">
        <v>1</v>
      </c>
      <c r="G130" s="96">
        <v>1</v>
      </c>
      <c r="H130" s="96">
        <v>1</v>
      </c>
      <c r="I130" s="96">
        <v>1</v>
      </c>
      <c r="J130" s="96">
        <v>1</v>
      </c>
      <c r="K130" s="17">
        <v>300</v>
      </c>
      <c r="L130" s="17">
        <v>2000</v>
      </c>
      <c r="M130" s="17">
        <v>300</v>
      </c>
      <c r="N130" s="17">
        <v>2800</v>
      </c>
      <c r="O130" s="17">
        <f>ROUNDUP(P130*C130,2)</f>
        <v>0.86</v>
      </c>
      <c r="P130" s="17">
        <v>4.4000000000000004</v>
      </c>
      <c r="Q130" s="17">
        <v>300</v>
      </c>
      <c r="R130" s="17">
        <v>3000</v>
      </c>
      <c r="S130" s="17">
        <v>300</v>
      </c>
      <c r="T130" s="17">
        <v>5500</v>
      </c>
      <c r="U130" s="17">
        <f>ROUNDUP(V130*C130,2)</f>
        <v>1.51</v>
      </c>
      <c r="V130" s="17">
        <v>7.7</v>
      </c>
      <c r="W130" s="17">
        <v>300</v>
      </c>
      <c r="X130" s="17">
        <v>3500</v>
      </c>
      <c r="Y130" s="17">
        <v>300</v>
      </c>
      <c r="Z130" s="17">
        <v>5200</v>
      </c>
      <c r="AA130" s="17">
        <f t="shared" ref="AA130:AA193" si="11">ROUNDUP(AB130*C130,2)</f>
        <v>2.7199999999999998</v>
      </c>
      <c r="AB130" s="17">
        <v>13.9</v>
      </c>
    </row>
    <row r="131" spans="1:28" x14ac:dyDescent="0.2">
      <c r="A131" s="17" t="s">
        <v>276</v>
      </c>
      <c r="B131" s="17" t="s">
        <v>275</v>
      </c>
      <c r="C131" s="17">
        <v>0.2</v>
      </c>
      <c r="D131" s="17">
        <v>0.38</v>
      </c>
      <c r="E131" s="96">
        <v>1</v>
      </c>
      <c r="F131" s="96">
        <v>1</v>
      </c>
      <c r="G131" s="96">
        <v>1</v>
      </c>
      <c r="H131" s="96">
        <v>1</v>
      </c>
      <c r="I131" s="96">
        <v>1</v>
      </c>
      <c r="J131" s="96">
        <v>1</v>
      </c>
      <c r="K131" s="17">
        <v>300</v>
      </c>
      <c r="L131" s="17">
        <v>2000</v>
      </c>
      <c r="M131" s="17">
        <v>300</v>
      </c>
      <c r="N131" s="17">
        <v>2800</v>
      </c>
      <c r="O131" s="17">
        <f>ROUNDUP(P131*C131,2)</f>
        <v>0.88</v>
      </c>
      <c r="P131" s="17">
        <v>4.4000000000000004</v>
      </c>
      <c r="Q131" s="17">
        <v>300</v>
      </c>
      <c r="R131" s="17">
        <v>3000</v>
      </c>
      <c r="S131" s="17">
        <v>300</v>
      </c>
      <c r="T131" s="17">
        <v>5500</v>
      </c>
      <c r="U131" s="17">
        <f>ROUNDUP(V131*C131,2)</f>
        <v>1.54</v>
      </c>
      <c r="V131" s="17">
        <v>7.7</v>
      </c>
      <c r="W131" s="17">
        <v>300</v>
      </c>
      <c r="X131" s="17">
        <v>3500</v>
      </c>
      <c r="Y131" s="17">
        <v>300</v>
      </c>
      <c r="Z131" s="17">
        <v>5200</v>
      </c>
      <c r="AA131" s="17">
        <f t="shared" si="11"/>
        <v>2.78</v>
      </c>
      <c r="AB131" s="17">
        <v>13.9</v>
      </c>
    </row>
    <row r="132" spans="1:28" x14ac:dyDescent="0.2">
      <c r="A132" s="17" t="s">
        <v>280</v>
      </c>
      <c r="B132" s="17" t="s">
        <v>279</v>
      </c>
      <c r="C132" s="17">
        <v>0.2</v>
      </c>
      <c r="D132" s="17">
        <v>0.38</v>
      </c>
      <c r="E132" s="96">
        <v>1</v>
      </c>
      <c r="F132" s="96">
        <v>1</v>
      </c>
      <c r="G132" s="96">
        <v>1</v>
      </c>
      <c r="H132" s="96">
        <v>1</v>
      </c>
      <c r="I132" s="96">
        <v>1</v>
      </c>
      <c r="J132" s="96">
        <v>1</v>
      </c>
      <c r="K132" s="17">
        <v>300</v>
      </c>
      <c r="L132" s="17">
        <v>2000</v>
      </c>
      <c r="M132" s="17">
        <v>300</v>
      </c>
      <c r="N132" s="17">
        <v>2800</v>
      </c>
      <c r="O132" s="17">
        <f>ROUNDUP(P132*C132,2)</f>
        <v>0.88</v>
      </c>
      <c r="P132" s="17">
        <v>4.4000000000000004</v>
      </c>
      <c r="Q132" s="17">
        <v>300</v>
      </c>
      <c r="R132" s="17">
        <v>3000</v>
      </c>
      <c r="S132" s="17">
        <v>300</v>
      </c>
      <c r="T132" s="17">
        <v>5500</v>
      </c>
      <c r="U132" s="17">
        <f>ROUNDUP(V132*C132,2)</f>
        <v>1.54</v>
      </c>
      <c r="V132" s="17">
        <v>7.7</v>
      </c>
      <c r="W132" s="17">
        <v>300</v>
      </c>
      <c r="X132" s="17">
        <v>3500</v>
      </c>
      <c r="Y132" s="17">
        <v>300</v>
      </c>
      <c r="Z132" s="17">
        <v>5200</v>
      </c>
      <c r="AA132" s="17">
        <f t="shared" si="11"/>
        <v>2.78</v>
      </c>
      <c r="AB132" s="17">
        <v>13.9</v>
      </c>
    </row>
    <row r="133" spans="1:28" x14ac:dyDescent="0.2">
      <c r="A133" s="17" t="s">
        <v>119</v>
      </c>
      <c r="B133" s="17" t="s">
        <v>204</v>
      </c>
      <c r="C133" s="17">
        <v>0.17</v>
      </c>
      <c r="D133" s="17">
        <v>0.2</v>
      </c>
      <c r="E133" s="96">
        <v>1</v>
      </c>
      <c r="F133" s="96">
        <v>1</v>
      </c>
      <c r="G133" s="96">
        <v>1</v>
      </c>
      <c r="H133" s="96">
        <v>1</v>
      </c>
      <c r="I133" s="96">
        <v>1</v>
      </c>
      <c r="J133" s="96">
        <v>1</v>
      </c>
      <c r="K133" s="96">
        <v>1</v>
      </c>
      <c r="L133" s="96">
        <v>1</v>
      </c>
      <c r="M133" s="96">
        <v>1</v>
      </c>
      <c r="N133" s="17">
        <v>1</v>
      </c>
      <c r="O133" s="17">
        <v>1</v>
      </c>
      <c r="P133" s="17">
        <v>1</v>
      </c>
      <c r="Q133" s="96">
        <v>1</v>
      </c>
      <c r="R133" s="96">
        <v>1</v>
      </c>
      <c r="S133" s="96">
        <v>1</v>
      </c>
      <c r="T133" s="96">
        <v>1</v>
      </c>
      <c r="U133" s="96">
        <v>1</v>
      </c>
      <c r="V133" s="96">
        <v>1</v>
      </c>
      <c r="W133" s="17">
        <v>300</v>
      </c>
      <c r="X133" s="17">
        <v>3500</v>
      </c>
      <c r="Y133" s="17">
        <v>300</v>
      </c>
      <c r="Z133" s="17">
        <v>5500</v>
      </c>
      <c r="AA133" s="17">
        <f t="shared" si="11"/>
        <v>2.8099999999999996</v>
      </c>
      <c r="AB133" s="17">
        <v>16.5</v>
      </c>
    </row>
    <row r="134" spans="1:28" x14ac:dyDescent="0.2">
      <c r="A134" s="17" t="s">
        <v>120</v>
      </c>
      <c r="B134" s="17" t="s">
        <v>205</v>
      </c>
      <c r="C134" s="17">
        <v>0.17</v>
      </c>
      <c r="D134" s="17">
        <v>0.2</v>
      </c>
      <c r="E134" s="96">
        <v>1</v>
      </c>
      <c r="F134" s="96">
        <v>1</v>
      </c>
      <c r="G134" s="96">
        <v>1</v>
      </c>
      <c r="H134" s="96">
        <v>1</v>
      </c>
      <c r="I134" s="96">
        <v>1</v>
      </c>
      <c r="J134" s="96">
        <v>1</v>
      </c>
      <c r="K134" s="96">
        <v>1</v>
      </c>
      <c r="L134" s="96">
        <v>1</v>
      </c>
      <c r="M134" s="96">
        <v>1</v>
      </c>
      <c r="N134" s="17">
        <v>1</v>
      </c>
      <c r="O134" s="17">
        <v>1</v>
      </c>
      <c r="P134" s="17">
        <v>1</v>
      </c>
      <c r="Q134" s="96">
        <v>1</v>
      </c>
      <c r="R134" s="96">
        <v>1</v>
      </c>
      <c r="S134" s="96">
        <v>1</v>
      </c>
      <c r="T134" s="96">
        <v>1</v>
      </c>
      <c r="U134" s="96">
        <v>1</v>
      </c>
      <c r="V134" s="96">
        <v>1</v>
      </c>
      <c r="W134" s="17">
        <v>300</v>
      </c>
      <c r="X134" s="17">
        <v>3500</v>
      </c>
      <c r="Y134" s="17">
        <v>300</v>
      </c>
      <c r="Z134" s="17">
        <v>5500</v>
      </c>
      <c r="AA134" s="17">
        <f t="shared" si="11"/>
        <v>2.8099999999999996</v>
      </c>
      <c r="AB134" s="17">
        <v>16.5</v>
      </c>
    </row>
    <row r="135" spans="1:28" x14ac:dyDescent="0.2">
      <c r="A135" s="17" t="s">
        <v>121</v>
      </c>
      <c r="B135" s="17" t="s">
        <v>206</v>
      </c>
      <c r="C135" s="17">
        <v>0.17</v>
      </c>
      <c r="D135" s="17">
        <v>0.2</v>
      </c>
      <c r="E135" s="96">
        <v>1</v>
      </c>
      <c r="F135" s="96">
        <v>1</v>
      </c>
      <c r="G135" s="96">
        <v>1</v>
      </c>
      <c r="H135" s="96">
        <v>1</v>
      </c>
      <c r="I135" s="96">
        <v>1</v>
      </c>
      <c r="J135" s="96">
        <v>1</v>
      </c>
      <c r="K135" s="96">
        <v>1</v>
      </c>
      <c r="L135" s="96">
        <v>1</v>
      </c>
      <c r="M135" s="96">
        <v>1</v>
      </c>
      <c r="N135" s="17">
        <v>1</v>
      </c>
      <c r="O135" s="17">
        <v>1</v>
      </c>
      <c r="P135" s="17">
        <v>1</v>
      </c>
      <c r="Q135" s="96">
        <v>1</v>
      </c>
      <c r="R135" s="96">
        <v>1</v>
      </c>
      <c r="S135" s="96">
        <v>1</v>
      </c>
      <c r="T135" s="96">
        <v>1</v>
      </c>
      <c r="U135" s="96">
        <v>1</v>
      </c>
      <c r="V135" s="96">
        <v>1</v>
      </c>
      <c r="W135" s="17">
        <v>300</v>
      </c>
      <c r="X135" s="17">
        <v>3500</v>
      </c>
      <c r="Y135" s="17">
        <v>300</v>
      </c>
      <c r="Z135" s="17">
        <v>5500</v>
      </c>
      <c r="AA135" s="17">
        <f t="shared" si="11"/>
        <v>2.8099999999999996</v>
      </c>
      <c r="AB135" s="17">
        <v>16.5</v>
      </c>
    </row>
    <row r="136" spans="1:28" x14ac:dyDescent="0.2">
      <c r="A136" s="17" t="s">
        <v>122</v>
      </c>
      <c r="B136" s="17" t="s">
        <v>207</v>
      </c>
      <c r="C136" s="17">
        <v>0.17</v>
      </c>
      <c r="D136" s="17">
        <v>0.2</v>
      </c>
      <c r="E136" s="96">
        <v>1</v>
      </c>
      <c r="F136" s="96">
        <v>1</v>
      </c>
      <c r="G136" s="96">
        <v>1</v>
      </c>
      <c r="H136" s="96">
        <v>1</v>
      </c>
      <c r="I136" s="96">
        <v>1</v>
      </c>
      <c r="J136" s="96">
        <v>1</v>
      </c>
      <c r="K136" s="96">
        <v>1</v>
      </c>
      <c r="L136" s="96">
        <v>1</v>
      </c>
      <c r="M136" s="96">
        <v>1</v>
      </c>
      <c r="N136" s="17">
        <v>1</v>
      </c>
      <c r="O136" s="17">
        <v>1</v>
      </c>
      <c r="P136" s="17">
        <v>1</v>
      </c>
      <c r="Q136" s="96">
        <v>1</v>
      </c>
      <c r="R136" s="96">
        <v>1</v>
      </c>
      <c r="S136" s="96">
        <v>1</v>
      </c>
      <c r="T136" s="96">
        <v>1</v>
      </c>
      <c r="U136" s="96">
        <v>1</v>
      </c>
      <c r="V136" s="96">
        <v>1</v>
      </c>
      <c r="W136" s="17">
        <v>300</v>
      </c>
      <c r="X136" s="17">
        <v>3500</v>
      </c>
      <c r="Y136" s="17">
        <v>300</v>
      </c>
      <c r="Z136" s="17">
        <v>5500</v>
      </c>
      <c r="AA136" s="17">
        <f t="shared" si="11"/>
        <v>2.8099999999999996</v>
      </c>
      <c r="AB136" s="17">
        <v>16.5</v>
      </c>
    </row>
    <row r="137" spans="1:28" x14ac:dyDescent="0.2">
      <c r="A137" s="17" t="s">
        <v>123</v>
      </c>
      <c r="B137" s="17" t="s">
        <v>208</v>
      </c>
      <c r="C137" s="17">
        <v>0.17</v>
      </c>
      <c r="D137" s="17">
        <v>0.2</v>
      </c>
      <c r="E137" s="96">
        <v>1</v>
      </c>
      <c r="F137" s="96">
        <v>1</v>
      </c>
      <c r="G137" s="96">
        <v>1</v>
      </c>
      <c r="H137" s="96">
        <v>1</v>
      </c>
      <c r="I137" s="96">
        <v>1</v>
      </c>
      <c r="J137" s="96">
        <v>1</v>
      </c>
      <c r="K137" s="96">
        <v>1</v>
      </c>
      <c r="L137" s="96">
        <v>1</v>
      </c>
      <c r="M137" s="96">
        <v>1</v>
      </c>
      <c r="N137" s="17">
        <v>1</v>
      </c>
      <c r="O137" s="17">
        <v>1</v>
      </c>
      <c r="P137" s="17">
        <v>1</v>
      </c>
      <c r="Q137" s="96">
        <v>1</v>
      </c>
      <c r="R137" s="96">
        <v>1</v>
      </c>
      <c r="S137" s="96">
        <v>1</v>
      </c>
      <c r="T137" s="96">
        <v>1</v>
      </c>
      <c r="U137" s="96">
        <v>1</v>
      </c>
      <c r="V137" s="96">
        <v>1</v>
      </c>
      <c r="W137" s="17">
        <v>300</v>
      </c>
      <c r="X137" s="17">
        <v>3500</v>
      </c>
      <c r="Y137" s="17">
        <v>300</v>
      </c>
      <c r="Z137" s="17">
        <v>5500</v>
      </c>
      <c r="AA137" s="17">
        <f t="shared" si="11"/>
        <v>2.8099999999999996</v>
      </c>
      <c r="AB137" s="17">
        <v>16.5</v>
      </c>
    </row>
    <row r="138" spans="1:28" x14ac:dyDescent="0.2">
      <c r="A138" s="17" t="s">
        <v>244</v>
      </c>
      <c r="B138" s="17" t="s">
        <v>243</v>
      </c>
      <c r="C138" s="17">
        <v>0.11</v>
      </c>
      <c r="D138" s="17">
        <v>0.6</v>
      </c>
      <c r="E138" s="96">
        <v>1</v>
      </c>
      <c r="F138" s="96">
        <v>1</v>
      </c>
      <c r="G138" s="96">
        <v>1</v>
      </c>
      <c r="H138" s="96">
        <v>1</v>
      </c>
      <c r="I138" s="96">
        <v>1</v>
      </c>
      <c r="J138" s="96">
        <v>1</v>
      </c>
      <c r="K138" s="17">
        <v>300</v>
      </c>
      <c r="L138" s="17">
        <v>2000</v>
      </c>
      <c r="M138" s="17">
        <v>300</v>
      </c>
      <c r="N138" s="17">
        <v>2000</v>
      </c>
      <c r="O138" s="17">
        <f t="shared" ref="O138:O159" si="12">ROUNDUP(P138*C138,2)</f>
        <v>0.44</v>
      </c>
      <c r="P138" s="17">
        <v>4</v>
      </c>
      <c r="Q138" s="17">
        <v>300</v>
      </c>
      <c r="R138" s="17">
        <v>3000</v>
      </c>
      <c r="S138" s="17">
        <v>300</v>
      </c>
      <c r="T138" s="17">
        <v>4600</v>
      </c>
      <c r="U138" s="17">
        <f t="shared" ref="U138:U159" si="13">ROUNDUP(V138*C138,2)</f>
        <v>1.3</v>
      </c>
      <c r="V138" s="17">
        <v>11.8</v>
      </c>
      <c r="W138" s="17">
        <v>300</v>
      </c>
      <c r="X138" s="17">
        <v>3500</v>
      </c>
      <c r="Y138" s="17">
        <v>300</v>
      </c>
      <c r="Z138" s="17">
        <v>3800</v>
      </c>
      <c r="AA138" s="17">
        <f t="shared" si="11"/>
        <v>1.47</v>
      </c>
      <c r="AB138" s="17">
        <v>13.3</v>
      </c>
    </row>
    <row r="139" spans="1:28" x14ac:dyDescent="0.2">
      <c r="A139" s="17" t="s">
        <v>304</v>
      </c>
      <c r="B139" s="17" t="s">
        <v>303</v>
      </c>
      <c r="C139" s="17">
        <v>0.17</v>
      </c>
      <c r="D139" s="17">
        <v>0.22</v>
      </c>
      <c r="E139" s="96">
        <v>1</v>
      </c>
      <c r="F139" s="96">
        <v>1</v>
      </c>
      <c r="G139" s="96">
        <v>1</v>
      </c>
      <c r="H139" s="96">
        <v>1</v>
      </c>
      <c r="I139" s="96">
        <v>1</v>
      </c>
      <c r="J139" s="96">
        <v>1</v>
      </c>
      <c r="K139" s="17">
        <v>300</v>
      </c>
      <c r="L139" s="17">
        <v>2000</v>
      </c>
      <c r="M139" s="17">
        <v>300</v>
      </c>
      <c r="N139" s="17">
        <v>4600</v>
      </c>
      <c r="O139" s="17">
        <f t="shared" si="12"/>
        <v>1.02</v>
      </c>
      <c r="P139" s="17">
        <v>6</v>
      </c>
      <c r="Q139" s="17">
        <v>300</v>
      </c>
      <c r="R139" s="17">
        <v>3000</v>
      </c>
      <c r="S139" s="17">
        <v>300</v>
      </c>
      <c r="T139" s="17">
        <v>5500</v>
      </c>
      <c r="U139" s="17">
        <f t="shared" si="13"/>
        <v>2.0099999999999998</v>
      </c>
      <c r="V139" s="17">
        <v>11.8</v>
      </c>
      <c r="W139" s="17">
        <v>300</v>
      </c>
      <c r="X139" s="17">
        <v>3500</v>
      </c>
      <c r="Y139" s="17">
        <v>300</v>
      </c>
      <c r="Z139" s="17">
        <v>5500</v>
      </c>
      <c r="AA139" s="17">
        <f t="shared" si="11"/>
        <v>2.98</v>
      </c>
      <c r="AB139" s="17">
        <v>17.5</v>
      </c>
    </row>
    <row r="140" spans="1:28" x14ac:dyDescent="0.2">
      <c r="A140" s="17" t="s">
        <v>294</v>
      </c>
      <c r="B140" s="17" t="s">
        <v>293</v>
      </c>
      <c r="C140" s="17">
        <v>0.17</v>
      </c>
      <c r="D140" s="17">
        <v>0.22</v>
      </c>
      <c r="E140" s="96">
        <v>1</v>
      </c>
      <c r="F140" s="96">
        <v>1</v>
      </c>
      <c r="G140" s="96">
        <v>1</v>
      </c>
      <c r="H140" s="96">
        <v>1</v>
      </c>
      <c r="I140" s="96">
        <v>1</v>
      </c>
      <c r="J140" s="96">
        <v>1</v>
      </c>
      <c r="K140" s="17">
        <v>300</v>
      </c>
      <c r="L140" s="17">
        <v>2000</v>
      </c>
      <c r="M140" s="17">
        <v>300</v>
      </c>
      <c r="N140" s="17">
        <v>4600</v>
      </c>
      <c r="O140" s="17">
        <f t="shared" si="12"/>
        <v>1.02</v>
      </c>
      <c r="P140" s="17">
        <v>6</v>
      </c>
      <c r="Q140" s="17">
        <v>300</v>
      </c>
      <c r="R140" s="17">
        <v>3000</v>
      </c>
      <c r="S140" s="17">
        <v>300</v>
      </c>
      <c r="T140" s="17">
        <v>5500</v>
      </c>
      <c r="U140" s="17">
        <f t="shared" si="13"/>
        <v>2.0099999999999998</v>
      </c>
      <c r="V140" s="17">
        <v>11.8</v>
      </c>
      <c r="W140" s="17">
        <v>300</v>
      </c>
      <c r="X140" s="17">
        <v>3500</v>
      </c>
      <c r="Y140" s="17">
        <v>300</v>
      </c>
      <c r="Z140" s="17">
        <v>5500</v>
      </c>
      <c r="AA140" s="17">
        <f t="shared" si="11"/>
        <v>2.98</v>
      </c>
      <c r="AB140" s="17">
        <v>17.5</v>
      </c>
    </row>
    <row r="141" spans="1:28" x14ac:dyDescent="0.2">
      <c r="A141" s="17" t="s">
        <v>296</v>
      </c>
      <c r="B141" s="17" t="s">
        <v>295</v>
      </c>
      <c r="C141" s="17">
        <v>0.17</v>
      </c>
      <c r="D141" s="17">
        <v>0.22</v>
      </c>
      <c r="E141" s="96">
        <v>1</v>
      </c>
      <c r="F141" s="96">
        <v>1</v>
      </c>
      <c r="G141" s="96">
        <v>1</v>
      </c>
      <c r="H141" s="96">
        <v>1</v>
      </c>
      <c r="I141" s="96">
        <v>1</v>
      </c>
      <c r="J141" s="96">
        <v>1</v>
      </c>
      <c r="K141" s="17">
        <v>300</v>
      </c>
      <c r="L141" s="17">
        <v>2000</v>
      </c>
      <c r="M141" s="17">
        <v>300</v>
      </c>
      <c r="N141" s="17">
        <v>4600</v>
      </c>
      <c r="O141" s="17">
        <f t="shared" si="12"/>
        <v>1.02</v>
      </c>
      <c r="P141" s="17">
        <v>6</v>
      </c>
      <c r="Q141" s="17">
        <v>300</v>
      </c>
      <c r="R141" s="17">
        <v>3000</v>
      </c>
      <c r="S141" s="17">
        <v>300</v>
      </c>
      <c r="T141" s="17">
        <v>5500</v>
      </c>
      <c r="U141" s="17">
        <f t="shared" si="13"/>
        <v>2.0099999999999998</v>
      </c>
      <c r="V141" s="17">
        <v>11.8</v>
      </c>
      <c r="W141" s="17">
        <v>300</v>
      </c>
      <c r="X141" s="17">
        <v>3500</v>
      </c>
      <c r="Y141" s="17">
        <v>300</v>
      </c>
      <c r="Z141" s="17">
        <v>5500</v>
      </c>
      <c r="AA141" s="17">
        <f t="shared" si="11"/>
        <v>2.98</v>
      </c>
      <c r="AB141" s="17">
        <v>17.5</v>
      </c>
    </row>
    <row r="142" spans="1:28" x14ac:dyDescent="0.2">
      <c r="A142" s="17" t="s">
        <v>306</v>
      </c>
      <c r="B142" s="17" t="s">
        <v>305</v>
      </c>
      <c r="C142" s="17">
        <v>0.33</v>
      </c>
      <c r="D142" s="17">
        <v>0.38</v>
      </c>
      <c r="E142" s="96">
        <v>1</v>
      </c>
      <c r="F142" s="96">
        <v>1</v>
      </c>
      <c r="G142" s="96">
        <v>1</v>
      </c>
      <c r="H142" s="96">
        <v>1</v>
      </c>
      <c r="I142" s="96">
        <v>1</v>
      </c>
      <c r="J142" s="96">
        <v>1</v>
      </c>
      <c r="K142" s="17">
        <v>300</v>
      </c>
      <c r="L142" s="17">
        <v>2000</v>
      </c>
      <c r="M142" s="17">
        <v>300</v>
      </c>
      <c r="N142" s="17">
        <v>2800</v>
      </c>
      <c r="O142" s="17">
        <f t="shared" si="12"/>
        <v>1.06</v>
      </c>
      <c r="P142" s="17">
        <v>3.2</v>
      </c>
      <c r="Q142" s="17">
        <v>300</v>
      </c>
      <c r="R142" s="17">
        <v>3000</v>
      </c>
      <c r="S142" s="17">
        <v>300</v>
      </c>
      <c r="T142" s="17">
        <v>5500</v>
      </c>
      <c r="U142" s="17">
        <f t="shared" si="13"/>
        <v>1.82</v>
      </c>
      <c r="V142" s="17">
        <v>5.5</v>
      </c>
      <c r="W142" s="17">
        <v>300</v>
      </c>
      <c r="X142" s="17">
        <v>3500</v>
      </c>
      <c r="Y142" s="17">
        <v>300</v>
      </c>
      <c r="Z142" s="17">
        <v>5200</v>
      </c>
      <c r="AA142" s="17">
        <f t="shared" si="11"/>
        <v>3.2699999999999996</v>
      </c>
      <c r="AB142" s="17">
        <v>9.9</v>
      </c>
    </row>
    <row r="143" spans="1:28" x14ac:dyDescent="0.2">
      <c r="A143" s="17" t="s">
        <v>310</v>
      </c>
      <c r="B143" s="17" t="s">
        <v>309</v>
      </c>
      <c r="C143" s="17">
        <v>0.33</v>
      </c>
      <c r="D143" s="17">
        <v>0.38</v>
      </c>
      <c r="E143" s="96">
        <v>1</v>
      </c>
      <c r="F143" s="96">
        <v>1</v>
      </c>
      <c r="G143" s="96">
        <v>1</v>
      </c>
      <c r="H143" s="96">
        <v>1</v>
      </c>
      <c r="I143" s="96">
        <v>1</v>
      </c>
      <c r="J143" s="96">
        <v>1</v>
      </c>
      <c r="K143" s="17">
        <v>300</v>
      </c>
      <c r="L143" s="17">
        <v>2000</v>
      </c>
      <c r="M143" s="17">
        <v>300</v>
      </c>
      <c r="N143" s="17">
        <v>2800</v>
      </c>
      <c r="O143" s="17">
        <f t="shared" si="12"/>
        <v>1.06</v>
      </c>
      <c r="P143" s="17">
        <v>3.2</v>
      </c>
      <c r="Q143" s="17">
        <v>300</v>
      </c>
      <c r="R143" s="17">
        <v>3000</v>
      </c>
      <c r="S143" s="17">
        <v>300</v>
      </c>
      <c r="T143" s="17">
        <v>5500</v>
      </c>
      <c r="U143" s="17">
        <f t="shared" si="13"/>
        <v>1.82</v>
      </c>
      <c r="V143" s="17">
        <v>5.5</v>
      </c>
      <c r="W143" s="17">
        <v>300</v>
      </c>
      <c r="X143" s="17">
        <v>3500</v>
      </c>
      <c r="Y143" s="17">
        <v>300</v>
      </c>
      <c r="Z143" s="17">
        <v>5200</v>
      </c>
      <c r="AA143" s="17">
        <f t="shared" si="11"/>
        <v>3.2699999999999996</v>
      </c>
      <c r="AB143" s="17">
        <v>9.9</v>
      </c>
    </row>
    <row r="144" spans="1:28" x14ac:dyDescent="0.2">
      <c r="A144" s="17" t="s">
        <v>308</v>
      </c>
      <c r="B144" s="17" t="s">
        <v>307</v>
      </c>
      <c r="C144" s="17">
        <v>0.33</v>
      </c>
      <c r="D144" s="17">
        <v>0.38</v>
      </c>
      <c r="E144" s="96">
        <v>1</v>
      </c>
      <c r="F144" s="96">
        <v>1</v>
      </c>
      <c r="G144" s="96">
        <v>1</v>
      </c>
      <c r="H144" s="96">
        <v>1</v>
      </c>
      <c r="I144" s="96">
        <v>1</v>
      </c>
      <c r="J144" s="96">
        <v>1</v>
      </c>
      <c r="K144" s="17">
        <v>300</v>
      </c>
      <c r="L144" s="17">
        <v>2000</v>
      </c>
      <c r="M144" s="17">
        <v>300</v>
      </c>
      <c r="N144" s="17">
        <v>2800</v>
      </c>
      <c r="O144" s="17">
        <f t="shared" si="12"/>
        <v>1.06</v>
      </c>
      <c r="P144" s="17">
        <v>3.2</v>
      </c>
      <c r="Q144" s="17">
        <v>300</v>
      </c>
      <c r="R144" s="17">
        <v>3000</v>
      </c>
      <c r="S144" s="17">
        <v>300</v>
      </c>
      <c r="T144" s="17">
        <v>5500</v>
      </c>
      <c r="U144" s="17">
        <f t="shared" si="13"/>
        <v>1.82</v>
      </c>
      <c r="V144" s="17">
        <v>5.5</v>
      </c>
      <c r="W144" s="17">
        <v>300</v>
      </c>
      <c r="X144" s="17">
        <v>3500</v>
      </c>
      <c r="Y144" s="17">
        <v>300</v>
      </c>
      <c r="Z144" s="17">
        <v>5200</v>
      </c>
      <c r="AA144" s="17">
        <f t="shared" si="11"/>
        <v>3.2699999999999996</v>
      </c>
      <c r="AB144" s="17">
        <v>9.9</v>
      </c>
    </row>
    <row r="145" spans="1:28" x14ac:dyDescent="0.2">
      <c r="A145" s="17" t="s">
        <v>314</v>
      </c>
      <c r="B145" s="17" t="s">
        <v>313</v>
      </c>
      <c r="C145" s="17">
        <v>0.23</v>
      </c>
      <c r="D145" s="17">
        <v>0.25</v>
      </c>
      <c r="E145" s="96">
        <v>1</v>
      </c>
      <c r="F145" s="96">
        <v>1</v>
      </c>
      <c r="G145" s="96">
        <v>1</v>
      </c>
      <c r="H145" s="96">
        <v>1</v>
      </c>
      <c r="I145" s="96">
        <v>1</v>
      </c>
      <c r="J145" s="96">
        <v>1</v>
      </c>
      <c r="K145" s="17">
        <v>300</v>
      </c>
      <c r="L145" s="17">
        <v>2000</v>
      </c>
      <c r="M145" s="17">
        <v>300</v>
      </c>
      <c r="N145" s="17">
        <v>4600</v>
      </c>
      <c r="O145" s="17">
        <f t="shared" si="12"/>
        <v>1.02</v>
      </c>
      <c r="P145" s="17">
        <v>4.4000000000000004</v>
      </c>
      <c r="Q145" s="17">
        <v>300</v>
      </c>
      <c r="R145" s="17">
        <v>3000</v>
      </c>
      <c r="S145" s="17">
        <v>300</v>
      </c>
      <c r="T145" s="17">
        <v>5500</v>
      </c>
      <c r="U145" s="17">
        <f t="shared" si="13"/>
        <v>1.78</v>
      </c>
      <c r="V145" s="17">
        <v>7.7</v>
      </c>
      <c r="W145" s="17">
        <v>300</v>
      </c>
      <c r="X145" s="17">
        <v>3500</v>
      </c>
      <c r="Y145" s="17">
        <v>300</v>
      </c>
      <c r="Z145" s="17">
        <v>5500</v>
      </c>
      <c r="AA145" s="17">
        <f t="shared" si="11"/>
        <v>3.1999999999999997</v>
      </c>
      <c r="AB145" s="17">
        <v>13.9</v>
      </c>
    </row>
    <row r="146" spans="1:28" x14ac:dyDescent="0.2">
      <c r="A146" s="17" t="s">
        <v>312</v>
      </c>
      <c r="B146" s="17" t="s">
        <v>311</v>
      </c>
      <c r="C146" s="17">
        <v>0.23</v>
      </c>
      <c r="D146" s="17">
        <v>0.25</v>
      </c>
      <c r="E146" s="96">
        <v>1</v>
      </c>
      <c r="F146" s="96">
        <v>1</v>
      </c>
      <c r="G146" s="96">
        <v>1</v>
      </c>
      <c r="H146" s="96">
        <v>1</v>
      </c>
      <c r="I146" s="96">
        <v>1</v>
      </c>
      <c r="J146" s="96">
        <v>1</v>
      </c>
      <c r="K146" s="17">
        <v>300</v>
      </c>
      <c r="L146" s="17">
        <v>2000</v>
      </c>
      <c r="M146" s="17">
        <v>300</v>
      </c>
      <c r="N146" s="17">
        <v>4600</v>
      </c>
      <c r="O146" s="17">
        <f t="shared" si="12"/>
        <v>1.02</v>
      </c>
      <c r="P146" s="17">
        <v>4.4000000000000004</v>
      </c>
      <c r="Q146" s="17">
        <v>300</v>
      </c>
      <c r="R146" s="17">
        <v>3000</v>
      </c>
      <c r="S146" s="17">
        <v>300</v>
      </c>
      <c r="T146" s="17">
        <v>5500</v>
      </c>
      <c r="U146" s="17">
        <f t="shared" si="13"/>
        <v>1.78</v>
      </c>
      <c r="V146" s="17">
        <v>7.7</v>
      </c>
      <c r="W146" s="17">
        <v>300</v>
      </c>
      <c r="X146" s="17">
        <v>3500</v>
      </c>
      <c r="Y146" s="17">
        <v>300</v>
      </c>
      <c r="Z146" s="17">
        <v>5500</v>
      </c>
      <c r="AA146" s="17">
        <f t="shared" si="11"/>
        <v>3.1999999999999997</v>
      </c>
      <c r="AB146" s="17">
        <v>13.9</v>
      </c>
    </row>
    <row r="147" spans="1:28" x14ac:dyDescent="0.2">
      <c r="A147" s="17" t="s">
        <v>318</v>
      </c>
      <c r="B147" s="17" t="s">
        <v>317</v>
      </c>
      <c r="C147" s="17">
        <v>0.23</v>
      </c>
      <c r="D147" s="17">
        <v>0.25</v>
      </c>
      <c r="E147" s="96">
        <v>1</v>
      </c>
      <c r="F147" s="96">
        <v>1</v>
      </c>
      <c r="G147" s="96">
        <v>1</v>
      </c>
      <c r="H147" s="96">
        <v>1</v>
      </c>
      <c r="I147" s="96">
        <v>1</v>
      </c>
      <c r="J147" s="96">
        <v>1</v>
      </c>
      <c r="K147" s="17">
        <v>300</v>
      </c>
      <c r="L147" s="17">
        <v>2000</v>
      </c>
      <c r="M147" s="17">
        <v>300</v>
      </c>
      <c r="N147" s="17">
        <v>4600</v>
      </c>
      <c r="O147" s="17">
        <f t="shared" si="12"/>
        <v>1.02</v>
      </c>
      <c r="P147" s="17">
        <v>4.4000000000000004</v>
      </c>
      <c r="Q147" s="17">
        <v>300</v>
      </c>
      <c r="R147" s="17">
        <v>3000</v>
      </c>
      <c r="S147" s="17">
        <v>300</v>
      </c>
      <c r="T147" s="17">
        <v>5500</v>
      </c>
      <c r="U147" s="17">
        <f t="shared" si="13"/>
        <v>1.78</v>
      </c>
      <c r="V147" s="17">
        <v>7.7</v>
      </c>
      <c r="W147" s="17">
        <v>300</v>
      </c>
      <c r="X147" s="17">
        <v>3500</v>
      </c>
      <c r="Y147" s="17">
        <v>300</v>
      </c>
      <c r="Z147" s="17">
        <v>5500</v>
      </c>
      <c r="AA147" s="17">
        <f t="shared" si="11"/>
        <v>3.1999999999999997</v>
      </c>
      <c r="AB147" s="17">
        <v>13.9</v>
      </c>
    </row>
    <row r="148" spans="1:28" x14ac:dyDescent="0.2">
      <c r="A148" s="17" t="s">
        <v>320</v>
      </c>
      <c r="B148" s="17" t="s">
        <v>319</v>
      </c>
      <c r="C148" s="17">
        <v>0.23</v>
      </c>
      <c r="D148" s="17">
        <v>0.25</v>
      </c>
      <c r="E148" s="96">
        <v>1</v>
      </c>
      <c r="F148" s="96">
        <v>1</v>
      </c>
      <c r="G148" s="96">
        <v>1</v>
      </c>
      <c r="H148" s="96">
        <v>1</v>
      </c>
      <c r="I148" s="96">
        <v>1</v>
      </c>
      <c r="J148" s="96">
        <v>1</v>
      </c>
      <c r="K148" s="17">
        <v>300</v>
      </c>
      <c r="L148" s="17">
        <v>2000</v>
      </c>
      <c r="M148" s="17">
        <v>300</v>
      </c>
      <c r="N148" s="17">
        <v>4600</v>
      </c>
      <c r="O148" s="17">
        <f t="shared" si="12"/>
        <v>1.02</v>
      </c>
      <c r="P148" s="17">
        <v>4.4000000000000004</v>
      </c>
      <c r="Q148" s="17">
        <v>300</v>
      </c>
      <c r="R148" s="17">
        <v>3000</v>
      </c>
      <c r="S148" s="17">
        <v>300</v>
      </c>
      <c r="T148" s="17">
        <v>5500</v>
      </c>
      <c r="U148" s="17">
        <f t="shared" si="13"/>
        <v>1.78</v>
      </c>
      <c r="V148" s="17">
        <v>7.7</v>
      </c>
      <c r="W148" s="17">
        <v>300</v>
      </c>
      <c r="X148" s="17">
        <v>3500</v>
      </c>
      <c r="Y148" s="17">
        <v>300</v>
      </c>
      <c r="Z148" s="17">
        <v>5500</v>
      </c>
      <c r="AA148" s="17">
        <f t="shared" si="11"/>
        <v>3.1999999999999997</v>
      </c>
      <c r="AB148" s="17">
        <v>13.9</v>
      </c>
    </row>
    <row r="149" spans="1:28" x14ac:dyDescent="0.2">
      <c r="A149" s="17" t="s">
        <v>316</v>
      </c>
      <c r="B149" s="17" t="s">
        <v>315</v>
      </c>
      <c r="C149" s="17">
        <v>0.23</v>
      </c>
      <c r="D149" s="17">
        <v>0.25</v>
      </c>
      <c r="E149" s="96">
        <v>1</v>
      </c>
      <c r="F149" s="96">
        <v>1</v>
      </c>
      <c r="G149" s="96">
        <v>1</v>
      </c>
      <c r="H149" s="96">
        <v>1</v>
      </c>
      <c r="I149" s="96">
        <v>1</v>
      </c>
      <c r="J149" s="96">
        <v>1</v>
      </c>
      <c r="K149" s="17">
        <v>300</v>
      </c>
      <c r="L149" s="17">
        <v>2000</v>
      </c>
      <c r="M149" s="17">
        <v>300</v>
      </c>
      <c r="N149" s="17">
        <v>4600</v>
      </c>
      <c r="O149" s="17">
        <f t="shared" si="12"/>
        <v>1.02</v>
      </c>
      <c r="P149" s="17">
        <v>4.4000000000000004</v>
      </c>
      <c r="Q149" s="17">
        <v>300</v>
      </c>
      <c r="R149" s="17">
        <v>3000</v>
      </c>
      <c r="S149" s="17">
        <v>300</v>
      </c>
      <c r="T149" s="17">
        <v>5500</v>
      </c>
      <c r="U149" s="17">
        <f t="shared" si="13"/>
        <v>1.78</v>
      </c>
      <c r="V149" s="17">
        <v>7.7</v>
      </c>
      <c r="W149" s="17">
        <v>300</v>
      </c>
      <c r="X149" s="17">
        <v>3500</v>
      </c>
      <c r="Y149" s="17">
        <v>300</v>
      </c>
      <c r="Z149" s="17">
        <v>5500</v>
      </c>
      <c r="AA149" s="17">
        <f t="shared" si="11"/>
        <v>3.1999999999999997</v>
      </c>
      <c r="AB149" s="17">
        <v>13.9</v>
      </c>
    </row>
    <row r="150" spans="1:28" x14ac:dyDescent="0.2">
      <c r="A150" s="17" t="s">
        <v>322</v>
      </c>
      <c r="B150" s="17" t="s">
        <v>321</v>
      </c>
      <c r="C150" s="17">
        <v>0.23</v>
      </c>
      <c r="D150" s="17">
        <v>0.25</v>
      </c>
      <c r="E150" s="96">
        <v>1</v>
      </c>
      <c r="F150" s="96">
        <v>1</v>
      </c>
      <c r="G150" s="96">
        <v>1</v>
      </c>
      <c r="H150" s="96">
        <v>1</v>
      </c>
      <c r="I150" s="96">
        <v>1</v>
      </c>
      <c r="J150" s="96">
        <v>1</v>
      </c>
      <c r="K150" s="17">
        <v>300</v>
      </c>
      <c r="L150" s="17">
        <v>2000</v>
      </c>
      <c r="M150" s="17">
        <v>300</v>
      </c>
      <c r="N150" s="17">
        <v>4600</v>
      </c>
      <c r="O150" s="17">
        <f t="shared" si="12"/>
        <v>1.02</v>
      </c>
      <c r="P150" s="17">
        <v>4.4000000000000004</v>
      </c>
      <c r="Q150" s="17">
        <v>300</v>
      </c>
      <c r="R150" s="17">
        <v>3000</v>
      </c>
      <c r="S150" s="17">
        <v>300</v>
      </c>
      <c r="T150" s="17">
        <v>5500</v>
      </c>
      <c r="U150" s="17">
        <f t="shared" si="13"/>
        <v>1.78</v>
      </c>
      <c r="V150" s="17">
        <v>7.7</v>
      </c>
      <c r="W150" s="17">
        <v>300</v>
      </c>
      <c r="X150" s="17">
        <v>3500</v>
      </c>
      <c r="Y150" s="17">
        <v>300</v>
      </c>
      <c r="Z150" s="17">
        <v>5500</v>
      </c>
      <c r="AA150" s="17">
        <f t="shared" si="11"/>
        <v>3.1999999999999997</v>
      </c>
      <c r="AB150" s="17">
        <v>13.9</v>
      </c>
    </row>
    <row r="151" spans="1:28" x14ac:dyDescent="0.2">
      <c r="A151" s="17" t="s">
        <v>288</v>
      </c>
      <c r="B151" s="17" t="s">
        <v>287</v>
      </c>
      <c r="C151" s="17">
        <v>0.159</v>
      </c>
      <c r="D151" s="17">
        <v>0.49</v>
      </c>
      <c r="E151" s="96">
        <v>1</v>
      </c>
      <c r="F151" s="96">
        <v>1</v>
      </c>
      <c r="G151" s="96">
        <v>1</v>
      </c>
      <c r="H151" s="96">
        <v>1</v>
      </c>
      <c r="I151" s="96">
        <v>1</v>
      </c>
      <c r="J151" s="96">
        <v>1</v>
      </c>
      <c r="K151" s="17">
        <v>300</v>
      </c>
      <c r="L151" s="17">
        <v>2000</v>
      </c>
      <c r="M151" s="17">
        <v>300</v>
      </c>
      <c r="N151" s="17">
        <v>2800</v>
      </c>
      <c r="O151" s="17">
        <f t="shared" si="12"/>
        <v>0.96</v>
      </c>
      <c r="P151" s="17">
        <v>6</v>
      </c>
      <c r="Q151" s="17">
        <v>300</v>
      </c>
      <c r="R151" s="17">
        <v>3000</v>
      </c>
      <c r="S151" s="17">
        <v>300</v>
      </c>
      <c r="T151" s="17">
        <v>5500</v>
      </c>
      <c r="U151" s="17">
        <f t="shared" si="13"/>
        <v>1.8800000000000001</v>
      </c>
      <c r="V151" s="17">
        <v>11.8</v>
      </c>
      <c r="W151" s="17">
        <v>300</v>
      </c>
      <c r="X151" s="17">
        <v>3500</v>
      </c>
      <c r="Y151" s="17">
        <v>300</v>
      </c>
      <c r="Z151" s="17">
        <v>5200</v>
      </c>
      <c r="AA151" s="17">
        <f t="shared" si="11"/>
        <v>2.7899999999999996</v>
      </c>
      <c r="AB151" s="17">
        <v>17.5</v>
      </c>
    </row>
    <row r="152" spans="1:28" x14ac:dyDescent="0.2">
      <c r="A152" s="17" t="s">
        <v>292</v>
      </c>
      <c r="B152" s="17" t="s">
        <v>291</v>
      </c>
      <c r="C152" s="17">
        <v>0.106</v>
      </c>
      <c r="D152" s="17">
        <v>0.38</v>
      </c>
      <c r="E152" s="96">
        <v>1</v>
      </c>
      <c r="F152" s="96">
        <v>1</v>
      </c>
      <c r="G152" s="96">
        <v>1</v>
      </c>
      <c r="H152" s="96">
        <v>1</v>
      </c>
      <c r="I152" s="96">
        <v>1</v>
      </c>
      <c r="J152" s="96">
        <v>1</v>
      </c>
      <c r="K152" s="17">
        <v>300</v>
      </c>
      <c r="L152" s="17">
        <v>2000</v>
      </c>
      <c r="M152" s="17">
        <v>300</v>
      </c>
      <c r="N152" s="17">
        <v>2800</v>
      </c>
      <c r="O152" s="17">
        <f t="shared" si="12"/>
        <v>0.64</v>
      </c>
      <c r="P152" s="17">
        <v>6</v>
      </c>
      <c r="Q152" s="17">
        <v>300</v>
      </c>
      <c r="R152" s="17">
        <v>3000</v>
      </c>
      <c r="S152" s="17">
        <v>300</v>
      </c>
      <c r="T152" s="17">
        <v>5500</v>
      </c>
      <c r="U152" s="17">
        <f t="shared" si="13"/>
        <v>1.26</v>
      </c>
      <c r="V152" s="17">
        <v>11.8</v>
      </c>
      <c r="W152" s="17">
        <v>300</v>
      </c>
      <c r="X152" s="17">
        <v>3500</v>
      </c>
      <c r="Y152" s="17">
        <v>300</v>
      </c>
      <c r="Z152" s="17">
        <v>5200</v>
      </c>
      <c r="AA152" s="17">
        <f t="shared" si="11"/>
        <v>1.86</v>
      </c>
      <c r="AB152" s="17">
        <v>17.5</v>
      </c>
    </row>
    <row r="153" spans="1:28" x14ac:dyDescent="0.2">
      <c r="A153" s="17" t="s">
        <v>286</v>
      </c>
      <c r="B153" s="17" t="s">
        <v>285</v>
      </c>
      <c r="C153" s="17">
        <v>0.108</v>
      </c>
      <c r="D153" s="17">
        <v>0.39</v>
      </c>
      <c r="E153" s="96">
        <v>1</v>
      </c>
      <c r="F153" s="96">
        <v>1</v>
      </c>
      <c r="G153" s="96">
        <v>1</v>
      </c>
      <c r="H153" s="96">
        <v>1</v>
      </c>
      <c r="I153" s="96">
        <v>1</v>
      </c>
      <c r="J153" s="96">
        <v>1</v>
      </c>
      <c r="K153" s="17">
        <v>300</v>
      </c>
      <c r="L153" s="17">
        <v>2000</v>
      </c>
      <c r="M153" s="17">
        <v>300</v>
      </c>
      <c r="N153" s="17">
        <v>2800</v>
      </c>
      <c r="O153" s="17">
        <f t="shared" si="12"/>
        <v>0.65</v>
      </c>
      <c r="P153" s="17">
        <v>6</v>
      </c>
      <c r="Q153" s="17">
        <v>300</v>
      </c>
      <c r="R153" s="17">
        <v>3000</v>
      </c>
      <c r="S153" s="17">
        <v>300</v>
      </c>
      <c r="T153" s="17">
        <v>5500</v>
      </c>
      <c r="U153" s="17">
        <f t="shared" si="13"/>
        <v>1.28</v>
      </c>
      <c r="V153" s="17">
        <v>11.8</v>
      </c>
      <c r="W153" s="17">
        <v>300</v>
      </c>
      <c r="X153" s="17">
        <v>3500</v>
      </c>
      <c r="Y153" s="17">
        <v>300</v>
      </c>
      <c r="Z153" s="17">
        <v>5200</v>
      </c>
      <c r="AA153" s="17">
        <f t="shared" si="11"/>
        <v>1.89</v>
      </c>
      <c r="AB153" s="17">
        <v>17.5</v>
      </c>
    </row>
    <row r="154" spans="1:28" x14ac:dyDescent="0.2">
      <c r="A154" s="17" t="s">
        <v>55</v>
      </c>
      <c r="B154" s="17" t="s">
        <v>136</v>
      </c>
      <c r="C154" s="17">
        <v>0.125</v>
      </c>
      <c r="D154" s="17">
        <v>0.38</v>
      </c>
      <c r="E154" s="96">
        <v>1</v>
      </c>
      <c r="F154" s="96">
        <v>1</v>
      </c>
      <c r="G154" s="96">
        <v>1</v>
      </c>
      <c r="H154" s="96">
        <v>1</v>
      </c>
      <c r="I154" s="96">
        <v>1</v>
      </c>
      <c r="J154" s="96">
        <v>1</v>
      </c>
      <c r="K154" s="17">
        <v>300</v>
      </c>
      <c r="L154" s="17">
        <v>2000</v>
      </c>
      <c r="M154" s="17">
        <v>300</v>
      </c>
      <c r="N154" s="17">
        <v>2800</v>
      </c>
      <c r="O154" s="17">
        <f t="shared" si="12"/>
        <v>0.75</v>
      </c>
      <c r="P154" s="17">
        <v>6</v>
      </c>
      <c r="Q154" s="17">
        <v>300</v>
      </c>
      <c r="R154" s="17">
        <v>3000</v>
      </c>
      <c r="S154" s="17">
        <v>300</v>
      </c>
      <c r="T154" s="17">
        <v>5500</v>
      </c>
      <c r="U154" s="17">
        <f t="shared" si="13"/>
        <v>1.48</v>
      </c>
      <c r="V154" s="17">
        <v>11.8</v>
      </c>
      <c r="W154" s="17">
        <v>300</v>
      </c>
      <c r="X154" s="17">
        <v>3500</v>
      </c>
      <c r="Y154" s="17">
        <v>300</v>
      </c>
      <c r="Z154" s="17">
        <v>5200</v>
      </c>
      <c r="AA154" s="17">
        <f t="shared" si="11"/>
        <v>2.19</v>
      </c>
      <c r="AB154" s="17">
        <v>17.5</v>
      </c>
    </row>
    <row r="155" spans="1:28" x14ac:dyDescent="0.2">
      <c r="A155" s="17" t="s">
        <v>56</v>
      </c>
      <c r="B155" s="17" t="s">
        <v>137</v>
      </c>
      <c r="C155" s="17">
        <v>0.125</v>
      </c>
      <c r="D155" s="17">
        <v>0.38</v>
      </c>
      <c r="E155" s="96">
        <v>1</v>
      </c>
      <c r="F155" s="96">
        <v>1</v>
      </c>
      <c r="G155" s="96">
        <v>1</v>
      </c>
      <c r="H155" s="96">
        <v>1</v>
      </c>
      <c r="I155" s="96">
        <v>1</v>
      </c>
      <c r="J155" s="96">
        <v>1</v>
      </c>
      <c r="K155" s="17">
        <v>300</v>
      </c>
      <c r="L155" s="17">
        <v>2000</v>
      </c>
      <c r="M155" s="17">
        <v>300</v>
      </c>
      <c r="N155" s="17">
        <v>2800</v>
      </c>
      <c r="O155" s="17">
        <f t="shared" si="12"/>
        <v>0.75</v>
      </c>
      <c r="P155" s="17">
        <v>6</v>
      </c>
      <c r="Q155" s="17">
        <v>300</v>
      </c>
      <c r="R155" s="17">
        <v>3000</v>
      </c>
      <c r="S155" s="17">
        <v>300</v>
      </c>
      <c r="T155" s="17">
        <v>5500</v>
      </c>
      <c r="U155" s="17">
        <f t="shared" si="13"/>
        <v>1.48</v>
      </c>
      <c r="V155" s="17">
        <v>11.8</v>
      </c>
      <c r="W155" s="17">
        <v>300</v>
      </c>
      <c r="X155" s="17">
        <v>3500</v>
      </c>
      <c r="Y155" s="17">
        <v>300</v>
      </c>
      <c r="Z155" s="17">
        <v>5200</v>
      </c>
      <c r="AA155" s="17">
        <f t="shared" si="11"/>
        <v>2.19</v>
      </c>
      <c r="AB155" s="17">
        <v>17.5</v>
      </c>
    </row>
    <row r="156" spans="1:28" x14ac:dyDescent="0.2">
      <c r="A156" s="17" t="s">
        <v>240</v>
      </c>
      <c r="B156" s="17" t="s">
        <v>239</v>
      </c>
      <c r="C156" s="17">
        <v>0.08</v>
      </c>
      <c r="D156" s="17">
        <v>0.35</v>
      </c>
      <c r="E156" s="96">
        <v>1</v>
      </c>
      <c r="F156" s="96">
        <v>1</v>
      </c>
      <c r="G156" s="96">
        <v>1</v>
      </c>
      <c r="H156" s="96">
        <v>1</v>
      </c>
      <c r="I156" s="96">
        <v>1</v>
      </c>
      <c r="J156" s="96">
        <v>1</v>
      </c>
      <c r="K156" s="17">
        <v>300</v>
      </c>
      <c r="L156" s="17">
        <v>2000</v>
      </c>
      <c r="M156" s="17">
        <v>300</v>
      </c>
      <c r="N156" s="17">
        <v>2800</v>
      </c>
      <c r="O156" s="17">
        <f t="shared" si="12"/>
        <v>0.48</v>
      </c>
      <c r="P156" s="17">
        <v>6</v>
      </c>
      <c r="Q156" s="17">
        <v>300</v>
      </c>
      <c r="R156" s="17">
        <v>3000</v>
      </c>
      <c r="S156" s="17">
        <v>300</v>
      </c>
      <c r="T156" s="17">
        <v>5500</v>
      </c>
      <c r="U156" s="17">
        <f t="shared" si="13"/>
        <v>0.95</v>
      </c>
      <c r="V156" s="17">
        <v>11.8</v>
      </c>
      <c r="W156" s="17">
        <v>300</v>
      </c>
      <c r="X156" s="17">
        <v>3500</v>
      </c>
      <c r="Y156" s="17">
        <v>300</v>
      </c>
      <c r="Z156" s="17">
        <v>5200</v>
      </c>
      <c r="AA156" s="17">
        <f t="shared" si="11"/>
        <v>1.4</v>
      </c>
      <c r="AB156" s="17">
        <v>17.5</v>
      </c>
    </row>
    <row r="157" spans="1:28" x14ac:dyDescent="0.2">
      <c r="A157" s="17" t="s">
        <v>266</v>
      </c>
      <c r="B157" s="17" t="s">
        <v>265</v>
      </c>
      <c r="C157" s="17">
        <v>0.215</v>
      </c>
      <c r="D157" s="17">
        <v>0.51</v>
      </c>
      <c r="E157" s="96">
        <v>1</v>
      </c>
      <c r="F157" s="96">
        <v>1</v>
      </c>
      <c r="G157" s="96">
        <v>1</v>
      </c>
      <c r="H157" s="96">
        <v>1</v>
      </c>
      <c r="I157" s="96">
        <v>1</v>
      </c>
      <c r="J157" s="96">
        <v>1</v>
      </c>
      <c r="K157" s="17">
        <v>300</v>
      </c>
      <c r="L157" s="17">
        <v>2000</v>
      </c>
      <c r="M157" s="17">
        <v>300</v>
      </c>
      <c r="N157" s="17">
        <v>2000</v>
      </c>
      <c r="O157" s="17">
        <f t="shared" si="12"/>
        <v>0.86</v>
      </c>
      <c r="P157" s="17">
        <v>4</v>
      </c>
      <c r="Q157" s="17">
        <v>300</v>
      </c>
      <c r="R157" s="17">
        <v>3000</v>
      </c>
      <c r="S157" s="17">
        <v>300</v>
      </c>
      <c r="T157" s="17">
        <v>4600</v>
      </c>
      <c r="U157" s="17">
        <f t="shared" si="13"/>
        <v>1.66</v>
      </c>
      <c r="V157" s="17">
        <v>7.7</v>
      </c>
      <c r="W157" s="17">
        <v>300</v>
      </c>
      <c r="X157" s="17">
        <v>3500</v>
      </c>
      <c r="Y157" s="17">
        <v>300</v>
      </c>
      <c r="Z157" s="17">
        <v>3800</v>
      </c>
      <c r="AA157" s="17">
        <f t="shared" si="11"/>
        <v>2.86</v>
      </c>
      <c r="AB157" s="17">
        <v>13.3</v>
      </c>
    </row>
    <row r="158" spans="1:28" x14ac:dyDescent="0.2">
      <c r="A158" s="17" t="s">
        <v>264</v>
      </c>
      <c r="B158" s="17" t="s">
        <v>263</v>
      </c>
      <c r="C158" s="17">
        <v>0.215</v>
      </c>
      <c r="D158" s="17">
        <v>0.51</v>
      </c>
      <c r="E158" s="96">
        <v>1</v>
      </c>
      <c r="F158" s="96">
        <v>1</v>
      </c>
      <c r="G158" s="96">
        <v>1</v>
      </c>
      <c r="H158" s="96">
        <v>1</v>
      </c>
      <c r="I158" s="96">
        <v>1</v>
      </c>
      <c r="J158" s="96">
        <v>1</v>
      </c>
      <c r="K158" s="17">
        <v>300</v>
      </c>
      <c r="L158" s="17">
        <v>2000</v>
      </c>
      <c r="M158" s="17">
        <v>300</v>
      </c>
      <c r="N158" s="17">
        <v>2000</v>
      </c>
      <c r="O158" s="17">
        <f t="shared" si="12"/>
        <v>0.86</v>
      </c>
      <c r="P158" s="17">
        <v>4</v>
      </c>
      <c r="Q158" s="17">
        <v>300</v>
      </c>
      <c r="R158" s="17">
        <v>3000</v>
      </c>
      <c r="S158" s="17">
        <v>300</v>
      </c>
      <c r="T158" s="17">
        <v>4600</v>
      </c>
      <c r="U158" s="17">
        <f t="shared" si="13"/>
        <v>1.66</v>
      </c>
      <c r="V158" s="17">
        <v>7.7</v>
      </c>
      <c r="W158" s="17">
        <v>300</v>
      </c>
      <c r="X158" s="17">
        <v>3500</v>
      </c>
      <c r="Y158" s="17">
        <v>300</v>
      </c>
      <c r="Z158" s="17">
        <v>3800</v>
      </c>
      <c r="AA158" s="17">
        <f t="shared" si="11"/>
        <v>2.86</v>
      </c>
      <c r="AB158" s="17">
        <v>13.3</v>
      </c>
    </row>
    <row r="159" spans="1:28" x14ac:dyDescent="0.2">
      <c r="A159" s="17" t="s">
        <v>268</v>
      </c>
      <c r="B159" s="17" t="s">
        <v>267</v>
      </c>
      <c r="C159" s="17">
        <v>0.215</v>
      </c>
      <c r="D159" s="17">
        <v>0.51</v>
      </c>
      <c r="E159" s="96">
        <v>1</v>
      </c>
      <c r="F159" s="96">
        <v>1</v>
      </c>
      <c r="G159" s="96">
        <v>1</v>
      </c>
      <c r="H159" s="96">
        <v>1</v>
      </c>
      <c r="I159" s="96">
        <v>1</v>
      </c>
      <c r="J159" s="96">
        <v>1</v>
      </c>
      <c r="K159" s="17">
        <v>300</v>
      </c>
      <c r="L159" s="17">
        <v>2000</v>
      </c>
      <c r="M159" s="17">
        <v>300</v>
      </c>
      <c r="N159" s="17">
        <v>2000</v>
      </c>
      <c r="O159" s="17">
        <f t="shared" si="12"/>
        <v>0.86</v>
      </c>
      <c r="P159" s="17">
        <v>4</v>
      </c>
      <c r="Q159" s="17">
        <v>300</v>
      </c>
      <c r="R159" s="17">
        <v>3000</v>
      </c>
      <c r="S159" s="17">
        <v>300</v>
      </c>
      <c r="T159" s="17">
        <v>4600</v>
      </c>
      <c r="U159" s="17">
        <f t="shared" si="13"/>
        <v>1.66</v>
      </c>
      <c r="V159" s="17">
        <v>7.7</v>
      </c>
      <c r="W159" s="17">
        <v>300</v>
      </c>
      <c r="X159" s="17">
        <v>3500</v>
      </c>
      <c r="Y159" s="17">
        <v>300</v>
      </c>
      <c r="Z159" s="17">
        <v>3800</v>
      </c>
      <c r="AA159" s="17">
        <f t="shared" si="11"/>
        <v>2.86</v>
      </c>
      <c r="AB159" s="17">
        <v>13.3</v>
      </c>
    </row>
    <row r="160" spans="1:28" x14ac:dyDescent="0.2">
      <c r="A160" s="17" t="s">
        <v>193</v>
      </c>
      <c r="B160" s="17" t="s">
        <v>192</v>
      </c>
      <c r="C160" s="17">
        <v>0.41</v>
      </c>
      <c r="D160" s="17">
        <v>0.55000000000000004</v>
      </c>
      <c r="E160" s="96">
        <v>1</v>
      </c>
      <c r="F160" s="96">
        <v>1</v>
      </c>
      <c r="G160" s="96">
        <v>1</v>
      </c>
      <c r="H160" s="96">
        <v>1</v>
      </c>
      <c r="I160" s="96">
        <v>1</v>
      </c>
      <c r="J160" s="96">
        <v>1</v>
      </c>
      <c r="K160" s="96">
        <v>1</v>
      </c>
      <c r="L160" s="96">
        <v>1</v>
      </c>
      <c r="M160" s="96">
        <v>1</v>
      </c>
      <c r="N160" s="17">
        <v>1</v>
      </c>
      <c r="O160" s="17">
        <v>1</v>
      </c>
      <c r="P160" s="17">
        <v>1</v>
      </c>
      <c r="Q160" s="96">
        <v>1</v>
      </c>
      <c r="R160" s="96">
        <v>1</v>
      </c>
      <c r="S160" s="96">
        <v>1</v>
      </c>
      <c r="T160" s="96">
        <v>1</v>
      </c>
      <c r="U160" s="96">
        <v>1</v>
      </c>
      <c r="V160" s="96">
        <v>1</v>
      </c>
      <c r="W160" s="17">
        <v>300</v>
      </c>
      <c r="X160" s="17">
        <v>3500</v>
      </c>
      <c r="Y160" s="17">
        <v>300</v>
      </c>
      <c r="Z160" s="17">
        <v>4100</v>
      </c>
      <c r="AA160" s="17">
        <f t="shared" si="11"/>
        <v>5.13</v>
      </c>
      <c r="AB160" s="17">
        <v>12.5</v>
      </c>
    </row>
    <row r="161" spans="1:28" x14ac:dyDescent="0.2">
      <c r="A161" s="17" t="s">
        <v>195</v>
      </c>
      <c r="B161" s="17" t="s">
        <v>194</v>
      </c>
      <c r="C161" s="17">
        <v>0.41</v>
      </c>
      <c r="D161" s="17">
        <v>0.55000000000000004</v>
      </c>
      <c r="E161" s="96">
        <v>1</v>
      </c>
      <c r="F161" s="96">
        <v>1</v>
      </c>
      <c r="G161" s="96">
        <v>1</v>
      </c>
      <c r="H161" s="96">
        <v>1</v>
      </c>
      <c r="I161" s="96">
        <v>1</v>
      </c>
      <c r="J161" s="96">
        <v>1</v>
      </c>
      <c r="K161" s="96">
        <v>1</v>
      </c>
      <c r="L161" s="96">
        <v>1</v>
      </c>
      <c r="M161" s="96">
        <v>1</v>
      </c>
      <c r="N161" s="17">
        <v>1</v>
      </c>
      <c r="O161" s="17">
        <v>1</v>
      </c>
      <c r="P161" s="17">
        <v>1</v>
      </c>
      <c r="Q161" s="96">
        <v>1</v>
      </c>
      <c r="R161" s="96">
        <v>1</v>
      </c>
      <c r="S161" s="96">
        <v>1</v>
      </c>
      <c r="T161" s="96">
        <v>1</v>
      </c>
      <c r="U161" s="96">
        <v>1</v>
      </c>
      <c r="V161" s="96">
        <v>1</v>
      </c>
      <c r="W161" s="17">
        <v>300</v>
      </c>
      <c r="X161" s="17">
        <v>3500</v>
      </c>
      <c r="Y161" s="17">
        <v>300</v>
      </c>
      <c r="Z161" s="17">
        <v>4100</v>
      </c>
      <c r="AA161" s="17">
        <f t="shared" si="11"/>
        <v>5.13</v>
      </c>
      <c r="AB161" s="17">
        <v>12.5</v>
      </c>
    </row>
    <row r="162" spans="1:28" x14ac:dyDescent="0.2">
      <c r="A162" s="17" t="s">
        <v>197</v>
      </c>
      <c r="B162" s="17" t="s">
        <v>196</v>
      </c>
      <c r="C162" s="17">
        <v>0.41</v>
      </c>
      <c r="D162" s="17">
        <v>0.55000000000000004</v>
      </c>
      <c r="E162" s="96">
        <v>1</v>
      </c>
      <c r="F162" s="96">
        <v>1</v>
      </c>
      <c r="G162" s="96">
        <v>1</v>
      </c>
      <c r="H162" s="96">
        <v>1</v>
      </c>
      <c r="I162" s="96">
        <v>1</v>
      </c>
      <c r="J162" s="96">
        <v>1</v>
      </c>
      <c r="K162" s="96">
        <v>1</v>
      </c>
      <c r="L162" s="96">
        <v>1</v>
      </c>
      <c r="M162" s="96">
        <v>1</v>
      </c>
      <c r="N162" s="17">
        <v>1</v>
      </c>
      <c r="O162" s="17">
        <v>1</v>
      </c>
      <c r="P162" s="17">
        <v>1</v>
      </c>
      <c r="Q162" s="96">
        <v>1</v>
      </c>
      <c r="R162" s="96">
        <v>1</v>
      </c>
      <c r="S162" s="96">
        <v>1</v>
      </c>
      <c r="T162" s="96">
        <v>1</v>
      </c>
      <c r="U162" s="96">
        <v>1</v>
      </c>
      <c r="V162" s="96">
        <v>1</v>
      </c>
      <c r="W162" s="17">
        <v>300</v>
      </c>
      <c r="X162" s="17">
        <v>3500</v>
      </c>
      <c r="Y162" s="17">
        <v>300</v>
      </c>
      <c r="Z162" s="17">
        <v>4100</v>
      </c>
      <c r="AA162" s="17">
        <f t="shared" si="11"/>
        <v>5.13</v>
      </c>
      <c r="AB162" s="17">
        <v>12.5</v>
      </c>
    </row>
    <row r="163" spans="1:28" x14ac:dyDescent="0.2">
      <c r="A163" s="17" t="s">
        <v>199</v>
      </c>
      <c r="B163" s="17" t="s">
        <v>198</v>
      </c>
      <c r="C163" s="17">
        <v>0.41</v>
      </c>
      <c r="D163" s="17">
        <v>0.55000000000000004</v>
      </c>
      <c r="E163" s="96">
        <v>1</v>
      </c>
      <c r="F163" s="96">
        <v>1</v>
      </c>
      <c r="G163" s="96">
        <v>1</v>
      </c>
      <c r="H163" s="96">
        <v>1</v>
      </c>
      <c r="I163" s="96">
        <v>1</v>
      </c>
      <c r="J163" s="96">
        <v>1</v>
      </c>
      <c r="K163" s="96">
        <v>1</v>
      </c>
      <c r="L163" s="96">
        <v>1</v>
      </c>
      <c r="M163" s="96">
        <v>1</v>
      </c>
      <c r="N163" s="17">
        <v>1</v>
      </c>
      <c r="O163" s="17">
        <v>1</v>
      </c>
      <c r="P163" s="17">
        <v>1</v>
      </c>
      <c r="Q163" s="96">
        <v>1</v>
      </c>
      <c r="R163" s="96">
        <v>1</v>
      </c>
      <c r="S163" s="96">
        <v>1</v>
      </c>
      <c r="T163" s="96">
        <v>1</v>
      </c>
      <c r="U163" s="96">
        <v>1</v>
      </c>
      <c r="V163" s="96">
        <v>1</v>
      </c>
      <c r="W163" s="17">
        <v>300</v>
      </c>
      <c r="X163" s="17">
        <v>3500</v>
      </c>
      <c r="Y163" s="17">
        <v>300</v>
      </c>
      <c r="Z163" s="17">
        <v>4100</v>
      </c>
      <c r="AA163" s="17">
        <f t="shared" si="11"/>
        <v>5.13</v>
      </c>
      <c r="AB163" s="17">
        <v>12.5</v>
      </c>
    </row>
    <row r="164" spans="1:28" x14ac:dyDescent="0.2">
      <c r="A164" s="17" t="s">
        <v>201</v>
      </c>
      <c r="B164" s="17" t="s">
        <v>200</v>
      </c>
      <c r="C164" s="17">
        <v>0.41</v>
      </c>
      <c r="D164" s="17">
        <v>0.55000000000000004</v>
      </c>
      <c r="E164" s="96">
        <v>1</v>
      </c>
      <c r="F164" s="96">
        <v>1</v>
      </c>
      <c r="G164" s="96">
        <v>1</v>
      </c>
      <c r="H164" s="96">
        <v>1</v>
      </c>
      <c r="I164" s="96">
        <v>1</v>
      </c>
      <c r="J164" s="96">
        <v>1</v>
      </c>
      <c r="K164" s="96">
        <v>1</v>
      </c>
      <c r="L164" s="96">
        <v>1</v>
      </c>
      <c r="M164" s="96">
        <v>1</v>
      </c>
      <c r="N164" s="17">
        <v>1</v>
      </c>
      <c r="O164" s="17">
        <v>1</v>
      </c>
      <c r="P164" s="17">
        <v>1</v>
      </c>
      <c r="Q164" s="96">
        <v>1</v>
      </c>
      <c r="R164" s="96">
        <v>1</v>
      </c>
      <c r="S164" s="96">
        <v>1</v>
      </c>
      <c r="T164" s="96">
        <v>1</v>
      </c>
      <c r="U164" s="96">
        <v>1</v>
      </c>
      <c r="V164" s="96">
        <v>1</v>
      </c>
      <c r="W164" s="17">
        <v>300</v>
      </c>
      <c r="X164" s="17">
        <v>3500</v>
      </c>
      <c r="Y164" s="17">
        <v>300</v>
      </c>
      <c r="Z164" s="17">
        <v>4100</v>
      </c>
      <c r="AA164" s="17">
        <f t="shared" si="11"/>
        <v>5.13</v>
      </c>
      <c r="AB164" s="17">
        <v>12.5</v>
      </c>
    </row>
    <row r="165" spans="1:28" x14ac:dyDescent="0.2">
      <c r="A165" s="17" t="s">
        <v>203</v>
      </c>
      <c r="B165" s="17" t="s">
        <v>202</v>
      </c>
      <c r="C165" s="17">
        <v>0.41</v>
      </c>
      <c r="D165" s="17">
        <v>0.55000000000000004</v>
      </c>
      <c r="E165" s="96">
        <v>1</v>
      </c>
      <c r="F165" s="96">
        <v>1</v>
      </c>
      <c r="G165" s="96">
        <v>1</v>
      </c>
      <c r="H165" s="96">
        <v>1</v>
      </c>
      <c r="I165" s="96">
        <v>1</v>
      </c>
      <c r="J165" s="96">
        <v>1</v>
      </c>
      <c r="K165" s="96">
        <v>1</v>
      </c>
      <c r="L165" s="96">
        <v>1</v>
      </c>
      <c r="M165" s="96">
        <v>1</v>
      </c>
      <c r="N165" s="17">
        <v>1</v>
      </c>
      <c r="O165" s="17">
        <v>1</v>
      </c>
      <c r="P165" s="17">
        <v>1</v>
      </c>
      <c r="Q165" s="96">
        <v>1</v>
      </c>
      <c r="R165" s="96">
        <v>1</v>
      </c>
      <c r="S165" s="96">
        <v>1</v>
      </c>
      <c r="T165" s="96">
        <v>1</v>
      </c>
      <c r="U165" s="96">
        <v>1</v>
      </c>
      <c r="V165" s="96">
        <v>1</v>
      </c>
      <c r="W165" s="17">
        <v>300</v>
      </c>
      <c r="X165" s="17">
        <v>3500</v>
      </c>
      <c r="Y165" s="17">
        <v>300</v>
      </c>
      <c r="Z165" s="17">
        <v>4100</v>
      </c>
      <c r="AA165" s="17">
        <f t="shared" si="11"/>
        <v>5.13</v>
      </c>
      <c r="AB165" s="17">
        <v>12.5</v>
      </c>
    </row>
    <row r="166" spans="1:28" x14ac:dyDescent="0.2">
      <c r="A166" s="17" t="s">
        <v>113</v>
      </c>
      <c r="B166" s="17" t="s">
        <v>213</v>
      </c>
      <c r="C166" s="17">
        <v>0.42</v>
      </c>
      <c r="D166" s="17">
        <v>0.45</v>
      </c>
      <c r="E166" s="96">
        <v>1</v>
      </c>
      <c r="F166" s="96">
        <v>1</v>
      </c>
      <c r="G166" s="96">
        <v>1</v>
      </c>
      <c r="H166" s="96">
        <v>1</v>
      </c>
      <c r="I166" s="96">
        <v>1</v>
      </c>
      <c r="J166" s="96">
        <v>1</v>
      </c>
      <c r="K166" s="96">
        <v>1</v>
      </c>
      <c r="L166" s="96">
        <v>1</v>
      </c>
      <c r="M166" s="96">
        <v>1</v>
      </c>
      <c r="N166" s="17">
        <v>1</v>
      </c>
      <c r="O166" s="17">
        <v>1</v>
      </c>
      <c r="P166" s="17">
        <v>1</v>
      </c>
      <c r="Q166" s="96">
        <v>1</v>
      </c>
      <c r="R166" s="96">
        <v>1</v>
      </c>
      <c r="S166" s="96">
        <v>1</v>
      </c>
      <c r="T166" s="96">
        <v>1</v>
      </c>
      <c r="U166" s="96">
        <v>1</v>
      </c>
      <c r="V166" s="96">
        <v>1</v>
      </c>
      <c r="W166" s="17">
        <v>300</v>
      </c>
      <c r="X166" s="17">
        <v>3500</v>
      </c>
      <c r="Y166" s="17">
        <v>300</v>
      </c>
      <c r="Z166" s="17">
        <v>4000</v>
      </c>
      <c r="AA166" s="17">
        <f t="shared" si="11"/>
        <v>5.13</v>
      </c>
      <c r="AB166" s="17">
        <v>12.2</v>
      </c>
    </row>
    <row r="167" spans="1:28" x14ac:dyDescent="0.2">
      <c r="A167" s="17" t="s">
        <v>114</v>
      </c>
      <c r="B167" s="17" t="s">
        <v>214</v>
      </c>
      <c r="C167" s="17">
        <v>0.42</v>
      </c>
      <c r="D167" s="17">
        <v>0.45</v>
      </c>
      <c r="E167" s="96">
        <v>1</v>
      </c>
      <c r="F167" s="96">
        <v>1</v>
      </c>
      <c r="G167" s="96">
        <v>1</v>
      </c>
      <c r="H167" s="96">
        <v>1</v>
      </c>
      <c r="I167" s="96">
        <v>1</v>
      </c>
      <c r="J167" s="96">
        <v>1</v>
      </c>
      <c r="K167" s="96">
        <v>1</v>
      </c>
      <c r="L167" s="96">
        <v>1</v>
      </c>
      <c r="M167" s="96">
        <v>1</v>
      </c>
      <c r="N167" s="17">
        <v>1</v>
      </c>
      <c r="O167" s="17">
        <v>1</v>
      </c>
      <c r="P167" s="17">
        <v>1</v>
      </c>
      <c r="Q167" s="96">
        <v>1</v>
      </c>
      <c r="R167" s="96">
        <v>1</v>
      </c>
      <c r="S167" s="96">
        <v>1</v>
      </c>
      <c r="T167" s="96">
        <v>1</v>
      </c>
      <c r="U167" s="96">
        <v>1</v>
      </c>
      <c r="V167" s="96">
        <v>1</v>
      </c>
      <c r="W167" s="17">
        <v>300</v>
      </c>
      <c r="X167" s="17">
        <v>3500</v>
      </c>
      <c r="Y167" s="17">
        <v>300</v>
      </c>
      <c r="Z167" s="17">
        <v>4000</v>
      </c>
      <c r="AA167" s="17">
        <f t="shared" si="11"/>
        <v>5.13</v>
      </c>
      <c r="AB167" s="17">
        <v>12.2</v>
      </c>
    </row>
    <row r="168" spans="1:28" x14ac:dyDescent="0.2">
      <c r="A168" s="17" t="s">
        <v>115</v>
      </c>
      <c r="B168" s="17" t="s">
        <v>215</v>
      </c>
      <c r="C168" s="17">
        <v>0.42</v>
      </c>
      <c r="D168" s="17">
        <v>0.45</v>
      </c>
      <c r="E168" s="96">
        <v>1</v>
      </c>
      <c r="F168" s="96">
        <v>1</v>
      </c>
      <c r="G168" s="96">
        <v>1</v>
      </c>
      <c r="H168" s="96">
        <v>1</v>
      </c>
      <c r="I168" s="96">
        <v>1</v>
      </c>
      <c r="J168" s="96">
        <v>1</v>
      </c>
      <c r="K168" s="96">
        <v>1</v>
      </c>
      <c r="L168" s="96">
        <v>1</v>
      </c>
      <c r="M168" s="96">
        <v>1</v>
      </c>
      <c r="N168" s="17">
        <v>1</v>
      </c>
      <c r="O168" s="17">
        <v>1</v>
      </c>
      <c r="P168" s="17">
        <v>1</v>
      </c>
      <c r="Q168" s="96">
        <v>1</v>
      </c>
      <c r="R168" s="96">
        <v>1</v>
      </c>
      <c r="S168" s="96">
        <v>1</v>
      </c>
      <c r="T168" s="96">
        <v>1</v>
      </c>
      <c r="U168" s="96">
        <v>1</v>
      </c>
      <c r="V168" s="96">
        <v>1</v>
      </c>
      <c r="W168" s="17">
        <v>300</v>
      </c>
      <c r="X168" s="17">
        <v>3500</v>
      </c>
      <c r="Y168" s="17">
        <v>300</v>
      </c>
      <c r="Z168" s="17">
        <v>4000</v>
      </c>
      <c r="AA168" s="17">
        <f t="shared" si="11"/>
        <v>5.13</v>
      </c>
      <c r="AB168" s="17">
        <v>12.2</v>
      </c>
    </row>
    <row r="169" spans="1:28" x14ac:dyDescent="0.2">
      <c r="A169" s="17" t="s">
        <v>116</v>
      </c>
      <c r="B169" s="17" t="s">
        <v>216</v>
      </c>
      <c r="C169" s="17">
        <v>0.42</v>
      </c>
      <c r="D169" s="17">
        <v>0.45</v>
      </c>
      <c r="E169" s="96">
        <v>1</v>
      </c>
      <c r="F169" s="96">
        <v>1</v>
      </c>
      <c r="G169" s="96">
        <v>1</v>
      </c>
      <c r="H169" s="96">
        <v>1</v>
      </c>
      <c r="I169" s="96">
        <v>1</v>
      </c>
      <c r="J169" s="96">
        <v>1</v>
      </c>
      <c r="K169" s="96">
        <v>1</v>
      </c>
      <c r="L169" s="96">
        <v>1</v>
      </c>
      <c r="M169" s="96">
        <v>1</v>
      </c>
      <c r="N169" s="17">
        <v>1</v>
      </c>
      <c r="O169" s="17">
        <v>1</v>
      </c>
      <c r="P169" s="17">
        <v>1</v>
      </c>
      <c r="Q169" s="96">
        <v>1</v>
      </c>
      <c r="R169" s="96">
        <v>1</v>
      </c>
      <c r="S169" s="96">
        <v>1</v>
      </c>
      <c r="T169" s="96">
        <v>1</v>
      </c>
      <c r="U169" s="96">
        <v>1</v>
      </c>
      <c r="V169" s="96">
        <v>1</v>
      </c>
      <c r="W169" s="17">
        <v>300</v>
      </c>
      <c r="X169" s="17">
        <v>3500</v>
      </c>
      <c r="Y169" s="17">
        <v>300</v>
      </c>
      <c r="Z169" s="17">
        <v>4000</v>
      </c>
      <c r="AA169" s="17">
        <f t="shared" si="11"/>
        <v>5.13</v>
      </c>
      <c r="AB169" s="17">
        <v>12.2</v>
      </c>
    </row>
    <row r="170" spans="1:28" x14ac:dyDescent="0.2">
      <c r="A170" s="17" t="s">
        <v>117</v>
      </c>
      <c r="B170" s="17" t="s">
        <v>217</v>
      </c>
      <c r="C170" s="17">
        <v>0.42</v>
      </c>
      <c r="D170" s="17">
        <v>0.45</v>
      </c>
      <c r="E170" s="96">
        <v>1</v>
      </c>
      <c r="F170" s="96">
        <v>1</v>
      </c>
      <c r="G170" s="96">
        <v>1</v>
      </c>
      <c r="H170" s="96">
        <v>1</v>
      </c>
      <c r="I170" s="96">
        <v>1</v>
      </c>
      <c r="J170" s="96">
        <v>1</v>
      </c>
      <c r="K170" s="96">
        <v>1</v>
      </c>
      <c r="L170" s="96">
        <v>1</v>
      </c>
      <c r="M170" s="96">
        <v>1</v>
      </c>
      <c r="N170" s="17">
        <v>1</v>
      </c>
      <c r="O170" s="17">
        <v>1</v>
      </c>
      <c r="P170" s="17">
        <v>1</v>
      </c>
      <c r="Q170" s="96">
        <v>1</v>
      </c>
      <c r="R170" s="96">
        <v>1</v>
      </c>
      <c r="S170" s="96">
        <v>1</v>
      </c>
      <c r="T170" s="96">
        <v>1</v>
      </c>
      <c r="U170" s="96">
        <v>1</v>
      </c>
      <c r="V170" s="96">
        <v>1</v>
      </c>
      <c r="W170" s="17">
        <v>300</v>
      </c>
      <c r="X170" s="17">
        <v>3500</v>
      </c>
      <c r="Y170" s="17">
        <v>300</v>
      </c>
      <c r="Z170" s="17">
        <v>4000</v>
      </c>
      <c r="AA170" s="17">
        <f t="shared" si="11"/>
        <v>5.13</v>
      </c>
      <c r="AB170" s="17">
        <v>12.2</v>
      </c>
    </row>
    <row r="171" spans="1:28" x14ac:dyDescent="0.2">
      <c r="A171" s="17" t="s">
        <v>118</v>
      </c>
      <c r="B171" s="17" t="s">
        <v>218</v>
      </c>
      <c r="C171" s="17">
        <v>0.42</v>
      </c>
      <c r="D171" s="17">
        <v>0.45</v>
      </c>
      <c r="E171" s="96">
        <v>1</v>
      </c>
      <c r="F171" s="96">
        <v>1</v>
      </c>
      <c r="G171" s="96">
        <v>1</v>
      </c>
      <c r="H171" s="96">
        <v>1</v>
      </c>
      <c r="I171" s="96">
        <v>1</v>
      </c>
      <c r="J171" s="96">
        <v>1</v>
      </c>
      <c r="K171" s="96">
        <v>1</v>
      </c>
      <c r="L171" s="96">
        <v>1</v>
      </c>
      <c r="M171" s="96">
        <v>1</v>
      </c>
      <c r="N171" s="17">
        <v>1</v>
      </c>
      <c r="O171" s="17">
        <v>1</v>
      </c>
      <c r="P171" s="17">
        <v>1</v>
      </c>
      <c r="Q171" s="96">
        <v>1</v>
      </c>
      <c r="R171" s="96">
        <v>1</v>
      </c>
      <c r="S171" s="96">
        <v>1</v>
      </c>
      <c r="T171" s="96">
        <v>1</v>
      </c>
      <c r="U171" s="96">
        <v>1</v>
      </c>
      <c r="V171" s="96">
        <v>1</v>
      </c>
      <c r="W171" s="17">
        <v>300</v>
      </c>
      <c r="X171" s="17">
        <v>3500</v>
      </c>
      <c r="Y171" s="17">
        <v>300</v>
      </c>
      <c r="Z171" s="17">
        <v>4000</v>
      </c>
      <c r="AA171" s="17">
        <f t="shared" si="11"/>
        <v>5.13</v>
      </c>
      <c r="AB171" s="17">
        <v>12.2</v>
      </c>
    </row>
    <row r="172" spans="1:28" x14ac:dyDescent="0.2">
      <c r="A172" s="17" t="s">
        <v>97</v>
      </c>
      <c r="B172" s="17" t="s">
        <v>186</v>
      </c>
      <c r="C172" s="17">
        <v>0.66</v>
      </c>
      <c r="D172" s="17">
        <v>0.75</v>
      </c>
      <c r="E172" s="96">
        <v>1</v>
      </c>
      <c r="F172" s="96">
        <v>1</v>
      </c>
      <c r="G172" s="96">
        <v>1</v>
      </c>
      <c r="H172" s="96">
        <v>1</v>
      </c>
      <c r="I172" s="96">
        <v>1</v>
      </c>
      <c r="J172" s="96">
        <v>1</v>
      </c>
      <c r="K172" s="96">
        <v>1</v>
      </c>
      <c r="L172" s="96">
        <v>1</v>
      </c>
      <c r="M172" s="96">
        <v>1</v>
      </c>
      <c r="N172" s="17">
        <v>1</v>
      </c>
      <c r="O172" s="17">
        <v>1</v>
      </c>
      <c r="P172" s="17">
        <v>1</v>
      </c>
      <c r="Q172" s="96">
        <v>1</v>
      </c>
      <c r="R172" s="96">
        <v>1</v>
      </c>
      <c r="S172" s="96">
        <v>1</v>
      </c>
      <c r="T172" s="96">
        <v>1</v>
      </c>
      <c r="U172" s="96">
        <v>1</v>
      </c>
      <c r="V172" s="96">
        <v>1</v>
      </c>
      <c r="W172" s="17">
        <v>300</v>
      </c>
      <c r="X172" s="17">
        <v>3500</v>
      </c>
      <c r="Y172" s="17">
        <v>300</v>
      </c>
      <c r="Z172" s="17">
        <v>2300</v>
      </c>
      <c r="AA172" s="17">
        <f t="shared" si="11"/>
        <v>4.76</v>
      </c>
      <c r="AB172" s="17">
        <v>7.2</v>
      </c>
    </row>
    <row r="173" spans="1:28" x14ac:dyDescent="0.2">
      <c r="A173" s="17" t="s">
        <v>98</v>
      </c>
      <c r="B173" s="17" t="s">
        <v>187</v>
      </c>
      <c r="C173" s="17">
        <v>0.66</v>
      </c>
      <c r="D173" s="17">
        <v>0.75</v>
      </c>
      <c r="E173" s="96">
        <v>1</v>
      </c>
      <c r="F173" s="96">
        <v>1</v>
      </c>
      <c r="G173" s="96">
        <v>1</v>
      </c>
      <c r="H173" s="96">
        <v>1</v>
      </c>
      <c r="I173" s="96">
        <v>1</v>
      </c>
      <c r="J173" s="96">
        <v>1</v>
      </c>
      <c r="K173" s="96">
        <v>1</v>
      </c>
      <c r="L173" s="96">
        <v>1</v>
      </c>
      <c r="M173" s="96">
        <v>1</v>
      </c>
      <c r="N173" s="17">
        <v>1</v>
      </c>
      <c r="O173" s="17">
        <v>1</v>
      </c>
      <c r="P173" s="17">
        <v>1</v>
      </c>
      <c r="Q173" s="96">
        <v>1</v>
      </c>
      <c r="R173" s="96">
        <v>1</v>
      </c>
      <c r="S173" s="96">
        <v>1</v>
      </c>
      <c r="T173" s="96">
        <v>1</v>
      </c>
      <c r="U173" s="96">
        <v>1</v>
      </c>
      <c r="V173" s="96">
        <v>1</v>
      </c>
      <c r="W173" s="17">
        <v>300</v>
      </c>
      <c r="X173" s="17">
        <v>3500</v>
      </c>
      <c r="Y173" s="17">
        <v>300</v>
      </c>
      <c r="Z173" s="17">
        <v>2300</v>
      </c>
      <c r="AA173" s="17">
        <f t="shared" si="11"/>
        <v>4.76</v>
      </c>
      <c r="AB173" s="17">
        <v>7.2</v>
      </c>
    </row>
    <row r="174" spans="1:28" x14ac:dyDescent="0.2">
      <c r="A174" s="17" t="s">
        <v>99</v>
      </c>
      <c r="B174" s="17" t="s">
        <v>188</v>
      </c>
      <c r="C174" s="17">
        <v>0.66</v>
      </c>
      <c r="D174" s="17">
        <v>0.75</v>
      </c>
      <c r="E174" s="96">
        <v>1</v>
      </c>
      <c r="F174" s="96">
        <v>1</v>
      </c>
      <c r="G174" s="96">
        <v>1</v>
      </c>
      <c r="H174" s="96">
        <v>1</v>
      </c>
      <c r="I174" s="96">
        <v>1</v>
      </c>
      <c r="J174" s="96">
        <v>1</v>
      </c>
      <c r="K174" s="96">
        <v>1</v>
      </c>
      <c r="L174" s="96">
        <v>1</v>
      </c>
      <c r="M174" s="96">
        <v>1</v>
      </c>
      <c r="N174" s="17">
        <v>1</v>
      </c>
      <c r="O174" s="17">
        <v>1</v>
      </c>
      <c r="P174" s="17">
        <v>1</v>
      </c>
      <c r="Q174" s="96">
        <v>1</v>
      </c>
      <c r="R174" s="96">
        <v>1</v>
      </c>
      <c r="S174" s="96">
        <v>1</v>
      </c>
      <c r="T174" s="96">
        <v>1</v>
      </c>
      <c r="U174" s="96">
        <v>1</v>
      </c>
      <c r="V174" s="96">
        <v>1</v>
      </c>
      <c r="W174" s="17">
        <v>300</v>
      </c>
      <c r="X174" s="17">
        <v>3500</v>
      </c>
      <c r="Y174" s="17">
        <v>300</v>
      </c>
      <c r="Z174" s="17">
        <v>2300</v>
      </c>
      <c r="AA174" s="17">
        <f t="shared" si="11"/>
        <v>4.76</v>
      </c>
      <c r="AB174" s="17">
        <v>7.2</v>
      </c>
    </row>
    <row r="175" spans="1:28" x14ac:dyDescent="0.2">
      <c r="A175" s="17" t="s">
        <v>100</v>
      </c>
      <c r="B175" s="17" t="s">
        <v>189</v>
      </c>
      <c r="C175" s="17">
        <v>0.66</v>
      </c>
      <c r="D175" s="17">
        <v>0.75</v>
      </c>
      <c r="E175" s="96">
        <v>1</v>
      </c>
      <c r="F175" s="96">
        <v>1</v>
      </c>
      <c r="G175" s="96">
        <v>1</v>
      </c>
      <c r="H175" s="96">
        <v>1</v>
      </c>
      <c r="I175" s="96">
        <v>1</v>
      </c>
      <c r="J175" s="96">
        <v>1</v>
      </c>
      <c r="K175" s="96">
        <v>1</v>
      </c>
      <c r="L175" s="96">
        <v>1</v>
      </c>
      <c r="M175" s="96">
        <v>1</v>
      </c>
      <c r="N175" s="17">
        <v>1</v>
      </c>
      <c r="O175" s="17">
        <v>1</v>
      </c>
      <c r="P175" s="17">
        <v>1</v>
      </c>
      <c r="Q175" s="96">
        <v>1</v>
      </c>
      <c r="R175" s="96">
        <v>1</v>
      </c>
      <c r="S175" s="96">
        <v>1</v>
      </c>
      <c r="T175" s="96">
        <v>1</v>
      </c>
      <c r="U175" s="96">
        <v>1</v>
      </c>
      <c r="V175" s="96">
        <v>1</v>
      </c>
      <c r="W175" s="17">
        <v>300</v>
      </c>
      <c r="X175" s="17">
        <v>3500</v>
      </c>
      <c r="Y175" s="17">
        <v>300</v>
      </c>
      <c r="Z175" s="17">
        <v>2300</v>
      </c>
      <c r="AA175" s="17">
        <f t="shared" si="11"/>
        <v>4.76</v>
      </c>
      <c r="AB175" s="17">
        <v>7.2</v>
      </c>
    </row>
    <row r="176" spans="1:28" x14ac:dyDescent="0.2">
      <c r="A176" s="17" t="s">
        <v>101</v>
      </c>
      <c r="B176" s="17" t="s">
        <v>190</v>
      </c>
      <c r="C176" s="17">
        <v>0.66</v>
      </c>
      <c r="D176" s="17">
        <v>0.75</v>
      </c>
      <c r="E176" s="96">
        <v>1</v>
      </c>
      <c r="F176" s="96">
        <v>1</v>
      </c>
      <c r="G176" s="96">
        <v>1</v>
      </c>
      <c r="H176" s="96">
        <v>1</v>
      </c>
      <c r="I176" s="96">
        <v>1</v>
      </c>
      <c r="J176" s="96">
        <v>1</v>
      </c>
      <c r="K176" s="96">
        <v>1</v>
      </c>
      <c r="L176" s="96">
        <v>1</v>
      </c>
      <c r="M176" s="96">
        <v>1</v>
      </c>
      <c r="N176" s="17">
        <v>1</v>
      </c>
      <c r="O176" s="17">
        <v>1</v>
      </c>
      <c r="P176" s="17">
        <v>1</v>
      </c>
      <c r="Q176" s="96">
        <v>1</v>
      </c>
      <c r="R176" s="96">
        <v>1</v>
      </c>
      <c r="S176" s="96">
        <v>1</v>
      </c>
      <c r="T176" s="96">
        <v>1</v>
      </c>
      <c r="U176" s="96">
        <v>1</v>
      </c>
      <c r="V176" s="96">
        <v>1</v>
      </c>
      <c r="W176" s="17">
        <v>300</v>
      </c>
      <c r="X176" s="17">
        <v>3500</v>
      </c>
      <c r="Y176" s="17">
        <v>300</v>
      </c>
      <c r="Z176" s="17">
        <v>2300</v>
      </c>
      <c r="AA176" s="17">
        <f t="shared" si="11"/>
        <v>4.76</v>
      </c>
      <c r="AB176" s="17">
        <v>7.2</v>
      </c>
    </row>
    <row r="177" spans="1:28" x14ac:dyDescent="0.2">
      <c r="A177" s="17" t="s">
        <v>102</v>
      </c>
      <c r="B177" s="17" t="s">
        <v>191</v>
      </c>
      <c r="C177" s="17">
        <v>0.66</v>
      </c>
      <c r="D177" s="17">
        <v>0.75</v>
      </c>
      <c r="E177" s="96">
        <v>1</v>
      </c>
      <c r="F177" s="96">
        <v>1</v>
      </c>
      <c r="G177" s="96">
        <v>1</v>
      </c>
      <c r="H177" s="96">
        <v>1</v>
      </c>
      <c r="I177" s="96">
        <v>1</v>
      </c>
      <c r="J177" s="96">
        <v>1</v>
      </c>
      <c r="K177" s="96">
        <v>1</v>
      </c>
      <c r="L177" s="96">
        <v>1</v>
      </c>
      <c r="M177" s="96">
        <v>1</v>
      </c>
      <c r="N177" s="17">
        <v>1</v>
      </c>
      <c r="O177" s="17">
        <v>1</v>
      </c>
      <c r="P177" s="17">
        <v>1</v>
      </c>
      <c r="Q177" s="96">
        <v>1</v>
      </c>
      <c r="R177" s="96">
        <v>1</v>
      </c>
      <c r="S177" s="96">
        <v>1</v>
      </c>
      <c r="T177" s="96">
        <v>1</v>
      </c>
      <c r="U177" s="96">
        <v>1</v>
      </c>
      <c r="V177" s="96">
        <v>1</v>
      </c>
      <c r="W177" s="17">
        <v>300</v>
      </c>
      <c r="X177" s="17">
        <v>3500</v>
      </c>
      <c r="Y177" s="17">
        <v>300</v>
      </c>
      <c r="Z177" s="17">
        <v>2300</v>
      </c>
      <c r="AA177" s="17">
        <f t="shared" si="11"/>
        <v>4.76</v>
      </c>
      <c r="AB177" s="17">
        <v>7.2</v>
      </c>
    </row>
    <row r="178" spans="1:28" x14ac:dyDescent="0.2">
      <c r="A178" s="17" t="s">
        <v>109</v>
      </c>
      <c r="B178" s="17" t="s">
        <v>209</v>
      </c>
      <c r="C178" s="17">
        <v>0.52</v>
      </c>
      <c r="D178" s="17">
        <v>0.75</v>
      </c>
      <c r="E178" s="96">
        <v>1</v>
      </c>
      <c r="F178" s="96">
        <v>1</v>
      </c>
      <c r="G178" s="96">
        <v>1</v>
      </c>
      <c r="H178" s="96">
        <v>1</v>
      </c>
      <c r="I178" s="96">
        <v>1</v>
      </c>
      <c r="J178" s="96">
        <v>1</v>
      </c>
      <c r="K178" s="96">
        <v>1</v>
      </c>
      <c r="L178" s="96">
        <v>1</v>
      </c>
      <c r="M178" s="96">
        <v>1</v>
      </c>
      <c r="N178" s="17">
        <v>1</v>
      </c>
      <c r="O178" s="17">
        <v>1</v>
      </c>
      <c r="P178" s="17">
        <v>1</v>
      </c>
      <c r="Q178" s="96">
        <v>1</v>
      </c>
      <c r="R178" s="96">
        <v>1</v>
      </c>
      <c r="S178" s="96">
        <v>1</v>
      </c>
      <c r="T178" s="96">
        <v>1</v>
      </c>
      <c r="U178" s="96">
        <v>1</v>
      </c>
      <c r="V178" s="96">
        <v>1</v>
      </c>
      <c r="W178" s="17">
        <v>300</v>
      </c>
      <c r="X178" s="17">
        <v>3500</v>
      </c>
      <c r="Y178" s="17">
        <v>300</v>
      </c>
      <c r="Z178" s="17">
        <v>3200</v>
      </c>
      <c r="AA178" s="17">
        <f t="shared" si="11"/>
        <v>5.0999999999999996</v>
      </c>
      <c r="AB178" s="17">
        <v>9.8000000000000007</v>
      </c>
    </row>
    <row r="179" spans="1:28" x14ac:dyDescent="0.2">
      <c r="A179" s="17" t="s">
        <v>110</v>
      </c>
      <c r="B179" s="17" t="s">
        <v>210</v>
      </c>
      <c r="C179" s="17">
        <v>0.52</v>
      </c>
      <c r="D179" s="17">
        <v>0.75</v>
      </c>
      <c r="E179" s="96">
        <v>1</v>
      </c>
      <c r="F179" s="96">
        <v>1</v>
      </c>
      <c r="G179" s="96">
        <v>1</v>
      </c>
      <c r="H179" s="96">
        <v>1</v>
      </c>
      <c r="I179" s="96">
        <v>1</v>
      </c>
      <c r="J179" s="96">
        <v>1</v>
      </c>
      <c r="K179" s="96">
        <v>1</v>
      </c>
      <c r="L179" s="96">
        <v>1</v>
      </c>
      <c r="M179" s="96">
        <v>1</v>
      </c>
      <c r="N179" s="17">
        <v>1</v>
      </c>
      <c r="O179" s="17">
        <v>1</v>
      </c>
      <c r="P179" s="17">
        <v>1</v>
      </c>
      <c r="Q179" s="96">
        <v>1</v>
      </c>
      <c r="R179" s="96">
        <v>1</v>
      </c>
      <c r="S179" s="96">
        <v>1</v>
      </c>
      <c r="T179" s="96">
        <v>1</v>
      </c>
      <c r="U179" s="96">
        <v>1</v>
      </c>
      <c r="V179" s="96">
        <v>1</v>
      </c>
      <c r="W179" s="17">
        <v>300</v>
      </c>
      <c r="X179" s="17">
        <v>3500</v>
      </c>
      <c r="Y179" s="17">
        <v>300</v>
      </c>
      <c r="Z179" s="17">
        <v>3200</v>
      </c>
      <c r="AA179" s="17">
        <f t="shared" si="11"/>
        <v>5.0999999999999996</v>
      </c>
      <c r="AB179" s="17">
        <v>9.8000000000000007</v>
      </c>
    </row>
    <row r="180" spans="1:28" x14ac:dyDescent="0.2">
      <c r="A180" s="17" t="s">
        <v>111</v>
      </c>
      <c r="B180" s="17" t="s">
        <v>211</v>
      </c>
      <c r="C180" s="17">
        <v>0.52</v>
      </c>
      <c r="D180" s="17">
        <v>0.75</v>
      </c>
      <c r="E180" s="96">
        <v>1</v>
      </c>
      <c r="F180" s="96">
        <v>1</v>
      </c>
      <c r="G180" s="96">
        <v>1</v>
      </c>
      <c r="H180" s="96">
        <v>1</v>
      </c>
      <c r="I180" s="96">
        <v>1</v>
      </c>
      <c r="J180" s="96">
        <v>1</v>
      </c>
      <c r="K180" s="96">
        <v>1</v>
      </c>
      <c r="L180" s="96">
        <v>1</v>
      </c>
      <c r="M180" s="96">
        <v>1</v>
      </c>
      <c r="N180" s="17">
        <v>1</v>
      </c>
      <c r="O180" s="17">
        <v>1</v>
      </c>
      <c r="P180" s="17">
        <v>1</v>
      </c>
      <c r="Q180" s="96">
        <v>1</v>
      </c>
      <c r="R180" s="96">
        <v>1</v>
      </c>
      <c r="S180" s="96">
        <v>1</v>
      </c>
      <c r="T180" s="96">
        <v>1</v>
      </c>
      <c r="U180" s="96">
        <v>1</v>
      </c>
      <c r="V180" s="96">
        <v>1</v>
      </c>
      <c r="W180" s="17">
        <v>300</v>
      </c>
      <c r="X180" s="17">
        <v>3500</v>
      </c>
      <c r="Y180" s="17">
        <v>300</v>
      </c>
      <c r="Z180" s="17">
        <v>3200</v>
      </c>
      <c r="AA180" s="17">
        <f t="shared" si="11"/>
        <v>5.0999999999999996</v>
      </c>
      <c r="AB180" s="17">
        <v>9.8000000000000007</v>
      </c>
    </row>
    <row r="181" spans="1:28" x14ac:dyDescent="0.2">
      <c r="A181" s="17" t="s">
        <v>112</v>
      </c>
      <c r="B181" s="17" t="s">
        <v>212</v>
      </c>
      <c r="C181" s="17">
        <v>0.52</v>
      </c>
      <c r="D181" s="17">
        <v>0.75</v>
      </c>
      <c r="E181" s="96">
        <v>1</v>
      </c>
      <c r="F181" s="96">
        <v>1</v>
      </c>
      <c r="G181" s="96">
        <v>1</v>
      </c>
      <c r="H181" s="96">
        <v>1</v>
      </c>
      <c r="I181" s="96">
        <v>1</v>
      </c>
      <c r="J181" s="96">
        <v>1</v>
      </c>
      <c r="K181" s="96">
        <v>1</v>
      </c>
      <c r="L181" s="96">
        <v>1</v>
      </c>
      <c r="M181" s="96">
        <v>1</v>
      </c>
      <c r="N181" s="17">
        <v>1</v>
      </c>
      <c r="O181" s="17">
        <v>1</v>
      </c>
      <c r="P181" s="17">
        <v>1</v>
      </c>
      <c r="Q181" s="96">
        <v>1</v>
      </c>
      <c r="R181" s="96">
        <v>1</v>
      </c>
      <c r="S181" s="96">
        <v>1</v>
      </c>
      <c r="T181" s="96">
        <v>1</v>
      </c>
      <c r="U181" s="96">
        <v>1</v>
      </c>
      <c r="V181" s="96">
        <v>1</v>
      </c>
      <c r="W181" s="17">
        <v>300</v>
      </c>
      <c r="X181" s="17">
        <v>3500</v>
      </c>
      <c r="Y181" s="17">
        <v>300</v>
      </c>
      <c r="Z181" s="17">
        <v>3200</v>
      </c>
      <c r="AA181" s="17">
        <f t="shared" si="11"/>
        <v>5.0999999999999996</v>
      </c>
      <c r="AB181" s="17">
        <v>9.8000000000000007</v>
      </c>
    </row>
    <row r="182" spans="1:28" x14ac:dyDescent="0.2">
      <c r="A182" s="17" t="s">
        <v>103</v>
      </c>
      <c r="B182" s="17" t="s">
        <v>180</v>
      </c>
      <c r="C182" s="17">
        <v>0.52</v>
      </c>
      <c r="D182" s="17">
        <v>0.75</v>
      </c>
      <c r="E182" s="96">
        <v>1</v>
      </c>
      <c r="F182" s="96">
        <v>1</v>
      </c>
      <c r="G182" s="96">
        <v>1</v>
      </c>
      <c r="H182" s="96">
        <v>1</v>
      </c>
      <c r="I182" s="96">
        <v>1</v>
      </c>
      <c r="J182" s="96">
        <v>1</v>
      </c>
      <c r="K182" s="96">
        <v>1</v>
      </c>
      <c r="L182" s="96">
        <v>1</v>
      </c>
      <c r="M182" s="96">
        <v>1</v>
      </c>
      <c r="N182" s="17">
        <v>1</v>
      </c>
      <c r="O182" s="17">
        <v>1</v>
      </c>
      <c r="P182" s="17">
        <v>1</v>
      </c>
      <c r="Q182" s="96">
        <v>1</v>
      </c>
      <c r="R182" s="96">
        <v>1</v>
      </c>
      <c r="S182" s="96">
        <v>1</v>
      </c>
      <c r="T182" s="96">
        <v>1</v>
      </c>
      <c r="U182" s="96">
        <v>1</v>
      </c>
      <c r="V182" s="96">
        <v>1</v>
      </c>
      <c r="W182" s="17">
        <v>300</v>
      </c>
      <c r="X182" s="17">
        <v>3500</v>
      </c>
      <c r="Y182" s="17">
        <v>300</v>
      </c>
      <c r="Z182" s="17">
        <v>3200</v>
      </c>
      <c r="AA182" s="17">
        <f t="shared" si="11"/>
        <v>5.0999999999999996</v>
      </c>
      <c r="AB182" s="17">
        <v>9.8000000000000007</v>
      </c>
    </row>
    <row r="183" spans="1:28" x14ac:dyDescent="0.2">
      <c r="A183" s="17" t="s">
        <v>104</v>
      </c>
      <c r="B183" s="17" t="s">
        <v>181</v>
      </c>
      <c r="C183" s="17">
        <v>0.52</v>
      </c>
      <c r="D183" s="17">
        <v>0.75</v>
      </c>
      <c r="E183" s="96">
        <v>1</v>
      </c>
      <c r="F183" s="96">
        <v>1</v>
      </c>
      <c r="G183" s="96">
        <v>1</v>
      </c>
      <c r="H183" s="96">
        <v>1</v>
      </c>
      <c r="I183" s="96">
        <v>1</v>
      </c>
      <c r="J183" s="96">
        <v>1</v>
      </c>
      <c r="K183" s="96">
        <v>1</v>
      </c>
      <c r="L183" s="96">
        <v>1</v>
      </c>
      <c r="M183" s="96">
        <v>1</v>
      </c>
      <c r="N183" s="17">
        <v>1</v>
      </c>
      <c r="O183" s="17">
        <v>1</v>
      </c>
      <c r="P183" s="17">
        <v>1</v>
      </c>
      <c r="Q183" s="96">
        <v>1</v>
      </c>
      <c r="R183" s="96">
        <v>1</v>
      </c>
      <c r="S183" s="96">
        <v>1</v>
      </c>
      <c r="T183" s="96">
        <v>1</v>
      </c>
      <c r="U183" s="96">
        <v>1</v>
      </c>
      <c r="V183" s="96">
        <v>1</v>
      </c>
      <c r="W183" s="17">
        <v>300</v>
      </c>
      <c r="X183" s="17">
        <v>3500</v>
      </c>
      <c r="Y183" s="17">
        <v>300</v>
      </c>
      <c r="Z183" s="17">
        <v>3200</v>
      </c>
      <c r="AA183" s="17">
        <f t="shared" si="11"/>
        <v>5.0999999999999996</v>
      </c>
      <c r="AB183" s="17">
        <v>9.8000000000000007</v>
      </c>
    </row>
    <row r="184" spans="1:28" x14ac:dyDescent="0.2">
      <c r="A184" s="17" t="s">
        <v>105</v>
      </c>
      <c r="B184" s="17" t="s">
        <v>182</v>
      </c>
      <c r="C184" s="17">
        <v>0.52</v>
      </c>
      <c r="D184" s="17">
        <v>0.75</v>
      </c>
      <c r="E184" s="96">
        <v>1</v>
      </c>
      <c r="F184" s="96">
        <v>1</v>
      </c>
      <c r="G184" s="96">
        <v>1</v>
      </c>
      <c r="H184" s="96">
        <v>1</v>
      </c>
      <c r="I184" s="96">
        <v>1</v>
      </c>
      <c r="J184" s="96">
        <v>1</v>
      </c>
      <c r="K184" s="96">
        <v>1</v>
      </c>
      <c r="L184" s="96">
        <v>1</v>
      </c>
      <c r="M184" s="96">
        <v>1</v>
      </c>
      <c r="N184" s="17">
        <v>1</v>
      </c>
      <c r="O184" s="17">
        <v>1</v>
      </c>
      <c r="P184" s="17">
        <v>1</v>
      </c>
      <c r="Q184" s="96">
        <v>1</v>
      </c>
      <c r="R184" s="96">
        <v>1</v>
      </c>
      <c r="S184" s="96">
        <v>1</v>
      </c>
      <c r="T184" s="96">
        <v>1</v>
      </c>
      <c r="U184" s="96">
        <v>1</v>
      </c>
      <c r="V184" s="96">
        <v>1</v>
      </c>
      <c r="W184" s="17">
        <v>300</v>
      </c>
      <c r="X184" s="17">
        <v>3500</v>
      </c>
      <c r="Y184" s="17">
        <v>300</v>
      </c>
      <c r="Z184" s="17">
        <v>3200</v>
      </c>
      <c r="AA184" s="17">
        <f t="shared" si="11"/>
        <v>5.0999999999999996</v>
      </c>
      <c r="AB184" s="17">
        <v>9.8000000000000007</v>
      </c>
    </row>
    <row r="185" spans="1:28" x14ac:dyDescent="0.2">
      <c r="A185" s="17" t="s">
        <v>106</v>
      </c>
      <c r="B185" s="17" t="s">
        <v>183</v>
      </c>
      <c r="C185" s="17">
        <v>0.52</v>
      </c>
      <c r="D185" s="17">
        <v>0.75</v>
      </c>
      <c r="E185" s="96">
        <v>1</v>
      </c>
      <c r="F185" s="96">
        <v>1</v>
      </c>
      <c r="G185" s="96">
        <v>1</v>
      </c>
      <c r="H185" s="96">
        <v>1</v>
      </c>
      <c r="I185" s="96">
        <v>1</v>
      </c>
      <c r="J185" s="96">
        <v>1</v>
      </c>
      <c r="K185" s="96">
        <v>1</v>
      </c>
      <c r="L185" s="96">
        <v>1</v>
      </c>
      <c r="M185" s="96">
        <v>1</v>
      </c>
      <c r="N185" s="17">
        <v>1</v>
      </c>
      <c r="O185" s="17">
        <v>1</v>
      </c>
      <c r="P185" s="17">
        <v>1</v>
      </c>
      <c r="Q185" s="96">
        <v>1</v>
      </c>
      <c r="R185" s="96">
        <v>1</v>
      </c>
      <c r="S185" s="96">
        <v>1</v>
      </c>
      <c r="T185" s="96">
        <v>1</v>
      </c>
      <c r="U185" s="96">
        <v>1</v>
      </c>
      <c r="V185" s="96">
        <v>1</v>
      </c>
      <c r="W185" s="17">
        <v>300</v>
      </c>
      <c r="X185" s="17">
        <v>3500</v>
      </c>
      <c r="Y185" s="17">
        <v>300</v>
      </c>
      <c r="Z185" s="17">
        <v>3200</v>
      </c>
      <c r="AA185" s="17">
        <f t="shared" si="11"/>
        <v>5.0999999999999996</v>
      </c>
      <c r="AB185" s="17">
        <v>9.8000000000000007</v>
      </c>
    </row>
    <row r="186" spans="1:28" x14ac:dyDescent="0.2">
      <c r="A186" s="17" t="s">
        <v>107</v>
      </c>
      <c r="B186" s="17" t="s">
        <v>184</v>
      </c>
      <c r="C186" s="17">
        <v>0.52</v>
      </c>
      <c r="D186" s="17">
        <v>0.75</v>
      </c>
      <c r="E186" s="96">
        <v>1</v>
      </c>
      <c r="F186" s="96">
        <v>1</v>
      </c>
      <c r="G186" s="96">
        <v>1</v>
      </c>
      <c r="H186" s="96">
        <v>1</v>
      </c>
      <c r="I186" s="96">
        <v>1</v>
      </c>
      <c r="J186" s="96">
        <v>1</v>
      </c>
      <c r="K186" s="96">
        <v>1</v>
      </c>
      <c r="L186" s="96">
        <v>1</v>
      </c>
      <c r="M186" s="96">
        <v>1</v>
      </c>
      <c r="N186" s="17">
        <v>1</v>
      </c>
      <c r="O186" s="17">
        <v>1</v>
      </c>
      <c r="P186" s="17">
        <v>1</v>
      </c>
      <c r="Q186" s="96">
        <v>1</v>
      </c>
      <c r="R186" s="96">
        <v>1</v>
      </c>
      <c r="S186" s="96">
        <v>1</v>
      </c>
      <c r="T186" s="96">
        <v>1</v>
      </c>
      <c r="U186" s="96">
        <v>1</v>
      </c>
      <c r="V186" s="96">
        <v>1</v>
      </c>
      <c r="W186" s="17">
        <v>300</v>
      </c>
      <c r="X186" s="17">
        <v>3500</v>
      </c>
      <c r="Y186" s="17">
        <v>300</v>
      </c>
      <c r="Z186" s="17">
        <v>3200</v>
      </c>
      <c r="AA186" s="17">
        <f t="shared" si="11"/>
        <v>5.0999999999999996</v>
      </c>
      <c r="AB186" s="17">
        <v>9.8000000000000007</v>
      </c>
    </row>
    <row r="187" spans="1:28" x14ac:dyDescent="0.2">
      <c r="A187" s="17" t="s">
        <v>108</v>
      </c>
      <c r="B187" s="17" t="s">
        <v>185</v>
      </c>
      <c r="C187" s="17">
        <v>0.52</v>
      </c>
      <c r="D187" s="17">
        <v>0.75</v>
      </c>
      <c r="E187" s="96">
        <v>1</v>
      </c>
      <c r="F187" s="96">
        <v>1</v>
      </c>
      <c r="G187" s="96">
        <v>1</v>
      </c>
      <c r="H187" s="96">
        <v>1</v>
      </c>
      <c r="I187" s="96">
        <v>1</v>
      </c>
      <c r="J187" s="96">
        <v>1</v>
      </c>
      <c r="K187" s="96">
        <v>1</v>
      </c>
      <c r="L187" s="96">
        <v>1</v>
      </c>
      <c r="M187" s="96">
        <v>1</v>
      </c>
      <c r="N187" s="17">
        <v>1</v>
      </c>
      <c r="O187" s="17">
        <v>1</v>
      </c>
      <c r="P187" s="17">
        <v>1</v>
      </c>
      <c r="Q187" s="96">
        <v>1</v>
      </c>
      <c r="R187" s="96">
        <v>1</v>
      </c>
      <c r="S187" s="96">
        <v>1</v>
      </c>
      <c r="T187" s="96">
        <v>1</v>
      </c>
      <c r="U187" s="96">
        <v>1</v>
      </c>
      <c r="V187" s="96">
        <v>1</v>
      </c>
      <c r="W187" s="17">
        <v>300</v>
      </c>
      <c r="X187" s="17">
        <v>3500</v>
      </c>
      <c r="Y187" s="17">
        <v>300</v>
      </c>
      <c r="Z187" s="17">
        <v>3200</v>
      </c>
      <c r="AA187" s="17">
        <f t="shared" si="11"/>
        <v>5.0999999999999996</v>
      </c>
      <c r="AB187" s="17">
        <v>9.8000000000000007</v>
      </c>
    </row>
    <row r="188" spans="1:28" x14ac:dyDescent="0.2">
      <c r="A188" s="17" t="s">
        <v>65</v>
      </c>
      <c r="B188" s="17" t="s">
        <v>146</v>
      </c>
      <c r="C188" s="17">
        <v>0.34</v>
      </c>
      <c r="D188" s="17">
        <v>0.35</v>
      </c>
      <c r="E188" s="96">
        <v>1</v>
      </c>
      <c r="F188" s="96">
        <v>1</v>
      </c>
      <c r="G188" s="96">
        <v>1</v>
      </c>
      <c r="H188" s="96">
        <v>1</v>
      </c>
      <c r="I188" s="96">
        <v>1</v>
      </c>
      <c r="J188" s="96">
        <v>1</v>
      </c>
      <c r="K188" s="17">
        <v>300</v>
      </c>
      <c r="L188" s="17">
        <v>2000</v>
      </c>
      <c r="M188" s="17">
        <v>300</v>
      </c>
      <c r="N188" s="17">
        <v>2800</v>
      </c>
      <c r="O188" s="17">
        <f t="shared" ref="O188:O219" si="14">ROUNDUP(P188*C188,2)</f>
        <v>1.0900000000000001</v>
      </c>
      <c r="P188" s="17">
        <v>3.2</v>
      </c>
      <c r="Q188" s="17">
        <v>300</v>
      </c>
      <c r="R188" s="17">
        <v>3000</v>
      </c>
      <c r="S188" s="17">
        <v>300</v>
      </c>
      <c r="T188" s="17">
        <v>5500</v>
      </c>
      <c r="U188" s="17">
        <f t="shared" ref="U188:U219" si="15">ROUNDUP(V188*C188,2)</f>
        <v>1.87</v>
      </c>
      <c r="V188" s="17">
        <v>5.5</v>
      </c>
      <c r="W188" s="17">
        <v>300</v>
      </c>
      <c r="X188" s="17">
        <v>3500</v>
      </c>
      <c r="Y188" s="17">
        <v>300</v>
      </c>
      <c r="Z188" s="17">
        <v>5200</v>
      </c>
      <c r="AA188" s="17">
        <f t="shared" si="11"/>
        <v>3.3699999999999997</v>
      </c>
      <c r="AB188" s="17">
        <v>9.9</v>
      </c>
    </row>
    <row r="189" spans="1:28" x14ac:dyDescent="0.2">
      <c r="A189" s="17" t="s">
        <v>66</v>
      </c>
      <c r="B189" s="17" t="s">
        <v>147</v>
      </c>
      <c r="C189" s="17">
        <v>0.34</v>
      </c>
      <c r="D189" s="17">
        <v>0.35</v>
      </c>
      <c r="E189" s="96">
        <v>1</v>
      </c>
      <c r="F189" s="96">
        <v>1</v>
      </c>
      <c r="G189" s="96">
        <v>1</v>
      </c>
      <c r="H189" s="96">
        <v>1</v>
      </c>
      <c r="I189" s="96">
        <v>1</v>
      </c>
      <c r="J189" s="96">
        <v>1</v>
      </c>
      <c r="K189" s="17">
        <v>300</v>
      </c>
      <c r="L189" s="17">
        <v>2000</v>
      </c>
      <c r="M189" s="17">
        <v>300</v>
      </c>
      <c r="N189" s="17">
        <v>2800</v>
      </c>
      <c r="O189" s="17">
        <f t="shared" si="14"/>
        <v>1.0900000000000001</v>
      </c>
      <c r="P189" s="17">
        <v>3.2</v>
      </c>
      <c r="Q189" s="17">
        <v>300</v>
      </c>
      <c r="R189" s="17">
        <v>3000</v>
      </c>
      <c r="S189" s="17">
        <v>300</v>
      </c>
      <c r="T189" s="17">
        <v>5500</v>
      </c>
      <c r="U189" s="17">
        <f t="shared" si="15"/>
        <v>1.87</v>
      </c>
      <c r="V189" s="17">
        <v>5.5</v>
      </c>
      <c r="W189" s="17">
        <v>300</v>
      </c>
      <c r="X189" s="17">
        <v>3500</v>
      </c>
      <c r="Y189" s="17">
        <v>300</v>
      </c>
      <c r="Z189" s="17">
        <v>5200</v>
      </c>
      <c r="AA189" s="17">
        <f t="shared" si="11"/>
        <v>3.3699999999999997</v>
      </c>
      <c r="AB189" s="17">
        <v>9.9</v>
      </c>
    </row>
    <row r="190" spans="1:28" x14ac:dyDescent="0.2">
      <c r="A190" s="17" t="s">
        <v>67</v>
      </c>
      <c r="B190" s="17" t="s">
        <v>148</v>
      </c>
      <c r="C190" s="17">
        <v>0.34</v>
      </c>
      <c r="D190" s="17">
        <v>0.35</v>
      </c>
      <c r="E190" s="96">
        <v>1</v>
      </c>
      <c r="F190" s="96">
        <v>1</v>
      </c>
      <c r="G190" s="96">
        <v>1</v>
      </c>
      <c r="H190" s="96">
        <v>1</v>
      </c>
      <c r="I190" s="96">
        <v>1</v>
      </c>
      <c r="J190" s="96">
        <v>1</v>
      </c>
      <c r="K190" s="17">
        <v>300</v>
      </c>
      <c r="L190" s="17">
        <v>2000</v>
      </c>
      <c r="M190" s="17">
        <v>300</v>
      </c>
      <c r="N190" s="17">
        <v>2800</v>
      </c>
      <c r="O190" s="17">
        <f t="shared" si="14"/>
        <v>1.0900000000000001</v>
      </c>
      <c r="P190" s="17">
        <v>3.2</v>
      </c>
      <c r="Q190" s="17">
        <v>300</v>
      </c>
      <c r="R190" s="17">
        <v>3000</v>
      </c>
      <c r="S190" s="17">
        <v>300</v>
      </c>
      <c r="T190" s="17">
        <v>5500</v>
      </c>
      <c r="U190" s="17">
        <f t="shared" si="15"/>
        <v>1.87</v>
      </c>
      <c r="V190" s="17">
        <v>5.5</v>
      </c>
      <c r="W190" s="17">
        <v>300</v>
      </c>
      <c r="X190" s="17">
        <v>3500</v>
      </c>
      <c r="Y190" s="17">
        <v>300</v>
      </c>
      <c r="Z190" s="17">
        <v>5200</v>
      </c>
      <c r="AA190" s="17">
        <f t="shared" si="11"/>
        <v>3.3699999999999997</v>
      </c>
      <c r="AB190" s="17">
        <v>9.9</v>
      </c>
    </row>
    <row r="191" spans="1:28" x14ac:dyDescent="0.2">
      <c r="A191" s="17" t="s">
        <v>68</v>
      </c>
      <c r="B191" s="17" t="s">
        <v>149</v>
      </c>
      <c r="C191" s="17">
        <v>0.34</v>
      </c>
      <c r="D191" s="17">
        <v>0.35</v>
      </c>
      <c r="E191" s="96">
        <v>1</v>
      </c>
      <c r="F191" s="96">
        <v>1</v>
      </c>
      <c r="G191" s="96">
        <v>1</v>
      </c>
      <c r="H191" s="96">
        <v>1</v>
      </c>
      <c r="I191" s="96">
        <v>1</v>
      </c>
      <c r="J191" s="96">
        <v>1</v>
      </c>
      <c r="K191" s="17">
        <v>300</v>
      </c>
      <c r="L191" s="17">
        <v>2000</v>
      </c>
      <c r="M191" s="17">
        <v>300</v>
      </c>
      <c r="N191" s="17">
        <v>2800</v>
      </c>
      <c r="O191" s="17">
        <f t="shared" si="14"/>
        <v>1.0900000000000001</v>
      </c>
      <c r="P191" s="17">
        <v>3.2</v>
      </c>
      <c r="Q191" s="17">
        <v>300</v>
      </c>
      <c r="R191" s="17">
        <v>3000</v>
      </c>
      <c r="S191" s="17">
        <v>300</v>
      </c>
      <c r="T191" s="17">
        <v>5500</v>
      </c>
      <c r="U191" s="17">
        <f t="shared" si="15"/>
        <v>1.87</v>
      </c>
      <c r="V191" s="17">
        <v>5.5</v>
      </c>
      <c r="W191" s="17">
        <v>300</v>
      </c>
      <c r="X191" s="17">
        <v>3500</v>
      </c>
      <c r="Y191" s="17">
        <v>300</v>
      </c>
      <c r="Z191" s="17">
        <v>5200</v>
      </c>
      <c r="AA191" s="17">
        <f t="shared" si="11"/>
        <v>3.3699999999999997</v>
      </c>
      <c r="AB191" s="17">
        <v>9.9</v>
      </c>
    </row>
    <row r="192" spans="1:28" x14ac:dyDescent="0.2">
      <c r="A192" s="17" t="s">
        <v>69</v>
      </c>
      <c r="B192" s="17" t="s">
        <v>150</v>
      </c>
      <c r="C192" s="17">
        <v>0.34</v>
      </c>
      <c r="D192" s="17">
        <v>0.35</v>
      </c>
      <c r="E192" s="96">
        <v>1</v>
      </c>
      <c r="F192" s="96">
        <v>1</v>
      </c>
      <c r="G192" s="96">
        <v>1</v>
      </c>
      <c r="H192" s="96">
        <v>1</v>
      </c>
      <c r="I192" s="96">
        <v>1</v>
      </c>
      <c r="J192" s="96">
        <v>1</v>
      </c>
      <c r="K192" s="17">
        <v>300</v>
      </c>
      <c r="L192" s="17">
        <v>2000</v>
      </c>
      <c r="M192" s="17">
        <v>300</v>
      </c>
      <c r="N192" s="17">
        <v>2800</v>
      </c>
      <c r="O192" s="17">
        <f t="shared" si="14"/>
        <v>1.0900000000000001</v>
      </c>
      <c r="P192" s="17">
        <v>3.2</v>
      </c>
      <c r="Q192" s="17">
        <v>300</v>
      </c>
      <c r="R192" s="17">
        <v>3000</v>
      </c>
      <c r="S192" s="17">
        <v>300</v>
      </c>
      <c r="T192" s="17">
        <v>5500</v>
      </c>
      <c r="U192" s="17">
        <f t="shared" si="15"/>
        <v>1.87</v>
      </c>
      <c r="V192" s="17">
        <v>5.5</v>
      </c>
      <c r="W192" s="17">
        <v>300</v>
      </c>
      <c r="X192" s="17">
        <v>3500</v>
      </c>
      <c r="Y192" s="17">
        <v>300</v>
      </c>
      <c r="Z192" s="17">
        <v>5200</v>
      </c>
      <c r="AA192" s="17">
        <f t="shared" si="11"/>
        <v>3.3699999999999997</v>
      </c>
      <c r="AB192" s="17">
        <v>9.9</v>
      </c>
    </row>
    <row r="193" spans="1:28" x14ac:dyDescent="0.2">
      <c r="A193" s="17" t="s">
        <v>432</v>
      </c>
      <c r="B193" s="17" t="s">
        <v>431</v>
      </c>
      <c r="C193" s="17">
        <v>0.34</v>
      </c>
      <c r="D193" s="17">
        <v>0.35</v>
      </c>
      <c r="E193" s="96">
        <v>1</v>
      </c>
      <c r="F193" s="96">
        <v>1</v>
      </c>
      <c r="G193" s="96">
        <v>1</v>
      </c>
      <c r="H193" s="96">
        <v>1</v>
      </c>
      <c r="I193" s="96">
        <v>1</v>
      </c>
      <c r="J193" s="96">
        <v>1</v>
      </c>
      <c r="K193" s="17">
        <v>300</v>
      </c>
      <c r="L193" s="17">
        <v>2000</v>
      </c>
      <c r="M193" s="17">
        <v>300</v>
      </c>
      <c r="N193" s="17">
        <v>2800</v>
      </c>
      <c r="O193" s="17">
        <f t="shared" si="14"/>
        <v>1.0900000000000001</v>
      </c>
      <c r="P193" s="17">
        <v>3.2</v>
      </c>
      <c r="Q193" s="17">
        <v>300</v>
      </c>
      <c r="R193" s="17">
        <v>3000</v>
      </c>
      <c r="S193" s="17">
        <v>300</v>
      </c>
      <c r="T193" s="17">
        <v>5500</v>
      </c>
      <c r="U193" s="17">
        <f t="shared" si="15"/>
        <v>1.87</v>
      </c>
      <c r="V193" s="17">
        <v>5.5</v>
      </c>
      <c r="W193" s="17">
        <v>300</v>
      </c>
      <c r="X193" s="17">
        <v>3500</v>
      </c>
      <c r="Y193" s="17">
        <v>300</v>
      </c>
      <c r="Z193" s="17">
        <v>5200</v>
      </c>
      <c r="AA193" s="17">
        <f t="shared" si="11"/>
        <v>3.3699999999999997</v>
      </c>
      <c r="AB193" s="17">
        <v>9.9</v>
      </c>
    </row>
    <row r="194" spans="1:28" x14ac:dyDescent="0.2">
      <c r="A194" s="17" t="s">
        <v>70</v>
      </c>
      <c r="B194" s="17" t="s">
        <v>151</v>
      </c>
      <c r="C194" s="17">
        <v>0.21</v>
      </c>
      <c r="D194" s="17">
        <v>0.3</v>
      </c>
      <c r="E194" s="96">
        <v>1</v>
      </c>
      <c r="F194" s="96">
        <v>1</v>
      </c>
      <c r="G194" s="96">
        <v>1</v>
      </c>
      <c r="H194" s="96">
        <v>1</v>
      </c>
      <c r="I194" s="96">
        <v>1</v>
      </c>
      <c r="J194" s="96">
        <v>1</v>
      </c>
      <c r="K194" s="17">
        <v>300</v>
      </c>
      <c r="L194" s="17">
        <v>2000</v>
      </c>
      <c r="M194" s="17">
        <v>300</v>
      </c>
      <c r="N194" s="17">
        <v>4600</v>
      </c>
      <c r="O194" s="17">
        <f t="shared" si="14"/>
        <v>0.93</v>
      </c>
      <c r="P194" s="17">
        <v>4.4000000000000004</v>
      </c>
      <c r="Q194" s="17">
        <v>300</v>
      </c>
      <c r="R194" s="17">
        <v>3000</v>
      </c>
      <c r="S194" s="17">
        <v>300</v>
      </c>
      <c r="T194" s="17">
        <v>5500</v>
      </c>
      <c r="U194" s="17">
        <f t="shared" si="15"/>
        <v>1.62</v>
      </c>
      <c r="V194" s="17">
        <v>7.7</v>
      </c>
      <c r="W194" s="17">
        <v>300</v>
      </c>
      <c r="X194" s="17">
        <v>3500</v>
      </c>
      <c r="Y194" s="17">
        <v>300</v>
      </c>
      <c r="Z194" s="17">
        <v>5500</v>
      </c>
      <c r="AA194" s="17">
        <f t="shared" ref="AA194:AA248" si="16">ROUNDUP(AB194*C194,2)</f>
        <v>2.92</v>
      </c>
      <c r="AB194" s="17">
        <v>13.9</v>
      </c>
    </row>
    <row r="195" spans="1:28" x14ac:dyDescent="0.2">
      <c r="A195" s="17" t="s">
        <v>71</v>
      </c>
      <c r="B195" s="17" t="s">
        <v>152</v>
      </c>
      <c r="C195" s="17">
        <v>0.21</v>
      </c>
      <c r="D195" s="17">
        <v>0.3</v>
      </c>
      <c r="E195" s="96">
        <v>1</v>
      </c>
      <c r="F195" s="96">
        <v>1</v>
      </c>
      <c r="G195" s="96">
        <v>1</v>
      </c>
      <c r="H195" s="96">
        <v>1</v>
      </c>
      <c r="I195" s="96">
        <v>1</v>
      </c>
      <c r="J195" s="96">
        <v>1</v>
      </c>
      <c r="K195" s="17">
        <v>300</v>
      </c>
      <c r="L195" s="17">
        <v>2000</v>
      </c>
      <c r="M195" s="17">
        <v>300</v>
      </c>
      <c r="N195" s="17">
        <v>4600</v>
      </c>
      <c r="O195" s="17">
        <f t="shared" si="14"/>
        <v>0.93</v>
      </c>
      <c r="P195" s="17">
        <v>4.4000000000000004</v>
      </c>
      <c r="Q195" s="17">
        <v>300</v>
      </c>
      <c r="R195" s="17">
        <v>3000</v>
      </c>
      <c r="S195" s="17">
        <v>300</v>
      </c>
      <c r="T195" s="17">
        <v>5500</v>
      </c>
      <c r="U195" s="17">
        <f t="shared" si="15"/>
        <v>1.62</v>
      </c>
      <c r="V195" s="17">
        <v>7.7</v>
      </c>
      <c r="W195" s="17">
        <v>300</v>
      </c>
      <c r="X195" s="17">
        <v>3500</v>
      </c>
      <c r="Y195" s="17">
        <v>300</v>
      </c>
      <c r="Z195" s="17">
        <v>5500</v>
      </c>
      <c r="AA195" s="17">
        <f t="shared" si="16"/>
        <v>2.92</v>
      </c>
      <c r="AB195" s="17">
        <v>13.9</v>
      </c>
    </row>
    <row r="196" spans="1:28" x14ac:dyDescent="0.2">
      <c r="A196" s="17" t="s">
        <v>72</v>
      </c>
      <c r="B196" s="17" t="s">
        <v>153</v>
      </c>
      <c r="C196" s="17">
        <v>0.21</v>
      </c>
      <c r="D196" s="17">
        <v>0.3</v>
      </c>
      <c r="E196" s="96">
        <v>1</v>
      </c>
      <c r="F196" s="96">
        <v>1</v>
      </c>
      <c r="G196" s="96">
        <v>1</v>
      </c>
      <c r="H196" s="96">
        <v>1</v>
      </c>
      <c r="I196" s="96">
        <v>1</v>
      </c>
      <c r="J196" s="96">
        <v>1</v>
      </c>
      <c r="K196" s="17">
        <v>300</v>
      </c>
      <c r="L196" s="17">
        <v>2000</v>
      </c>
      <c r="M196" s="17">
        <v>300</v>
      </c>
      <c r="N196" s="17">
        <v>4600</v>
      </c>
      <c r="O196" s="17">
        <f t="shared" si="14"/>
        <v>0.93</v>
      </c>
      <c r="P196" s="17">
        <v>4.4000000000000004</v>
      </c>
      <c r="Q196" s="17">
        <v>300</v>
      </c>
      <c r="R196" s="17">
        <v>3000</v>
      </c>
      <c r="S196" s="17">
        <v>300</v>
      </c>
      <c r="T196" s="17">
        <v>5500</v>
      </c>
      <c r="U196" s="17">
        <f t="shared" si="15"/>
        <v>1.62</v>
      </c>
      <c r="V196" s="17">
        <v>7.7</v>
      </c>
      <c r="W196" s="17">
        <v>300</v>
      </c>
      <c r="X196" s="17">
        <v>3500</v>
      </c>
      <c r="Y196" s="17">
        <v>300</v>
      </c>
      <c r="Z196" s="17">
        <v>5500</v>
      </c>
      <c r="AA196" s="17">
        <f t="shared" si="16"/>
        <v>2.92</v>
      </c>
      <c r="AB196" s="17">
        <v>13.9</v>
      </c>
    </row>
    <row r="197" spans="1:28" x14ac:dyDescent="0.2">
      <c r="A197" s="17" t="s">
        <v>73</v>
      </c>
      <c r="B197" s="17" t="s">
        <v>154</v>
      </c>
      <c r="C197" s="17">
        <v>0.21</v>
      </c>
      <c r="D197" s="17">
        <v>0.3</v>
      </c>
      <c r="E197" s="96">
        <v>1</v>
      </c>
      <c r="F197" s="96">
        <v>1</v>
      </c>
      <c r="G197" s="96">
        <v>1</v>
      </c>
      <c r="H197" s="96">
        <v>1</v>
      </c>
      <c r="I197" s="96">
        <v>1</v>
      </c>
      <c r="J197" s="96">
        <v>1</v>
      </c>
      <c r="K197" s="17">
        <v>300</v>
      </c>
      <c r="L197" s="17">
        <v>2000</v>
      </c>
      <c r="M197" s="17">
        <v>300</v>
      </c>
      <c r="N197" s="17">
        <v>4600</v>
      </c>
      <c r="O197" s="17">
        <f t="shared" si="14"/>
        <v>0.93</v>
      </c>
      <c r="P197" s="17">
        <v>4.4000000000000004</v>
      </c>
      <c r="Q197" s="17">
        <v>300</v>
      </c>
      <c r="R197" s="17">
        <v>3000</v>
      </c>
      <c r="S197" s="17">
        <v>300</v>
      </c>
      <c r="T197" s="17">
        <v>5500</v>
      </c>
      <c r="U197" s="17">
        <f t="shared" si="15"/>
        <v>1.62</v>
      </c>
      <c r="V197" s="17">
        <v>7.7</v>
      </c>
      <c r="W197" s="17">
        <v>300</v>
      </c>
      <c r="X197" s="17">
        <v>3500</v>
      </c>
      <c r="Y197" s="17">
        <v>300</v>
      </c>
      <c r="Z197" s="17">
        <v>5500</v>
      </c>
      <c r="AA197" s="17">
        <f t="shared" si="16"/>
        <v>2.92</v>
      </c>
      <c r="AB197" s="17">
        <v>13.9</v>
      </c>
    </row>
    <row r="198" spans="1:28" x14ac:dyDescent="0.2">
      <c r="A198" s="17" t="s">
        <v>74</v>
      </c>
      <c r="B198" s="17" t="s">
        <v>155</v>
      </c>
      <c r="C198" s="17">
        <v>0.21</v>
      </c>
      <c r="D198" s="17">
        <v>0.3</v>
      </c>
      <c r="E198" s="96">
        <v>1</v>
      </c>
      <c r="F198" s="96">
        <v>1</v>
      </c>
      <c r="G198" s="96">
        <v>1</v>
      </c>
      <c r="H198" s="96">
        <v>1</v>
      </c>
      <c r="I198" s="96">
        <v>1</v>
      </c>
      <c r="J198" s="96">
        <v>1</v>
      </c>
      <c r="K198" s="17">
        <v>300</v>
      </c>
      <c r="L198" s="17">
        <v>2000</v>
      </c>
      <c r="M198" s="17">
        <v>300</v>
      </c>
      <c r="N198" s="17">
        <v>4600</v>
      </c>
      <c r="O198" s="17">
        <f t="shared" si="14"/>
        <v>0.93</v>
      </c>
      <c r="P198" s="17">
        <v>4.4000000000000004</v>
      </c>
      <c r="Q198" s="17">
        <v>300</v>
      </c>
      <c r="R198" s="17">
        <v>3000</v>
      </c>
      <c r="S198" s="17">
        <v>300</v>
      </c>
      <c r="T198" s="17">
        <v>5500</v>
      </c>
      <c r="U198" s="17">
        <f t="shared" si="15"/>
        <v>1.62</v>
      </c>
      <c r="V198" s="17">
        <v>7.7</v>
      </c>
      <c r="W198" s="17">
        <v>300</v>
      </c>
      <c r="X198" s="17">
        <v>3500</v>
      </c>
      <c r="Y198" s="17">
        <v>300</v>
      </c>
      <c r="Z198" s="17">
        <v>5500</v>
      </c>
      <c r="AA198" s="17">
        <f t="shared" si="16"/>
        <v>2.92</v>
      </c>
      <c r="AB198" s="17">
        <v>13.9</v>
      </c>
    </row>
    <row r="199" spans="1:28" x14ac:dyDescent="0.2">
      <c r="A199" s="17" t="s">
        <v>380</v>
      </c>
      <c r="B199" s="17" t="s">
        <v>379</v>
      </c>
      <c r="C199" s="17">
        <v>0.21</v>
      </c>
      <c r="D199" s="17">
        <v>0.3</v>
      </c>
      <c r="E199" s="96">
        <v>1</v>
      </c>
      <c r="F199" s="96">
        <v>1</v>
      </c>
      <c r="G199" s="96">
        <v>1</v>
      </c>
      <c r="H199" s="96">
        <v>1</v>
      </c>
      <c r="I199" s="96">
        <v>1</v>
      </c>
      <c r="J199" s="96">
        <v>1</v>
      </c>
      <c r="K199" s="17">
        <v>300</v>
      </c>
      <c r="L199" s="17">
        <v>2000</v>
      </c>
      <c r="M199" s="17">
        <v>300</v>
      </c>
      <c r="N199" s="17">
        <v>4600</v>
      </c>
      <c r="O199" s="17">
        <f t="shared" si="14"/>
        <v>0.93</v>
      </c>
      <c r="P199" s="17">
        <v>4.4000000000000004</v>
      </c>
      <c r="Q199" s="17">
        <v>300</v>
      </c>
      <c r="R199" s="17">
        <v>3000</v>
      </c>
      <c r="S199" s="17">
        <v>300</v>
      </c>
      <c r="T199" s="17">
        <v>5500</v>
      </c>
      <c r="U199" s="17">
        <f t="shared" si="15"/>
        <v>1.62</v>
      </c>
      <c r="V199" s="17">
        <v>7.7</v>
      </c>
      <c r="W199" s="17">
        <v>300</v>
      </c>
      <c r="X199" s="17">
        <v>3500</v>
      </c>
      <c r="Y199" s="17">
        <v>300</v>
      </c>
      <c r="Z199" s="17">
        <v>5500</v>
      </c>
      <c r="AA199" s="17">
        <f t="shared" si="16"/>
        <v>2.92</v>
      </c>
      <c r="AB199" s="17">
        <v>13.9</v>
      </c>
    </row>
    <row r="200" spans="1:28" x14ac:dyDescent="0.2">
      <c r="A200" s="17" t="s">
        <v>75</v>
      </c>
      <c r="B200" s="17" t="s">
        <v>156</v>
      </c>
      <c r="C200" s="17">
        <v>0.21</v>
      </c>
      <c r="D200" s="17">
        <v>0.3</v>
      </c>
      <c r="E200" s="96">
        <v>1</v>
      </c>
      <c r="F200" s="96">
        <v>1</v>
      </c>
      <c r="G200" s="96">
        <v>1</v>
      </c>
      <c r="H200" s="96">
        <v>1</v>
      </c>
      <c r="I200" s="96">
        <v>1</v>
      </c>
      <c r="J200" s="96">
        <v>1</v>
      </c>
      <c r="K200" s="17">
        <v>300</v>
      </c>
      <c r="L200" s="17">
        <v>2000</v>
      </c>
      <c r="M200" s="17">
        <v>300</v>
      </c>
      <c r="N200" s="17">
        <v>4600</v>
      </c>
      <c r="O200" s="17">
        <f t="shared" si="14"/>
        <v>0.93</v>
      </c>
      <c r="P200" s="17">
        <v>4.4000000000000004</v>
      </c>
      <c r="Q200" s="17">
        <v>300</v>
      </c>
      <c r="R200" s="17">
        <v>3000</v>
      </c>
      <c r="S200" s="17">
        <v>300</v>
      </c>
      <c r="T200" s="17">
        <v>5500</v>
      </c>
      <c r="U200" s="17">
        <f t="shared" si="15"/>
        <v>1.62</v>
      </c>
      <c r="V200" s="17">
        <v>7.7</v>
      </c>
      <c r="W200" s="17">
        <v>300</v>
      </c>
      <c r="X200" s="17">
        <v>3500</v>
      </c>
      <c r="Y200" s="17">
        <v>300</v>
      </c>
      <c r="Z200" s="17">
        <v>5500</v>
      </c>
      <c r="AA200" s="17">
        <f t="shared" si="16"/>
        <v>2.92</v>
      </c>
      <c r="AB200" s="17">
        <v>13.9</v>
      </c>
    </row>
    <row r="201" spans="1:28" x14ac:dyDescent="0.2">
      <c r="A201" s="17" t="s">
        <v>76</v>
      </c>
      <c r="B201" s="17" t="s">
        <v>157</v>
      </c>
      <c r="C201" s="17">
        <v>0.21</v>
      </c>
      <c r="D201" s="17">
        <v>0.3</v>
      </c>
      <c r="E201" s="96">
        <v>1</v>
      </c>
      <c r="F201" s="96">
        <v>1</v>
      </c>
      <c r="G201" s="96">
        <v>1</v>
      </c>
      <c r="H201" s="96">
        <v>1</v>
      </c>
      <c r="I201" s="96">
        <v>1</v>
      </c>
      <c r="J201" s="96">
        <v>1</v>
      </c>
      <c r="K201" s="17">
        <v>300</v>
      </c>
      <c r="L201" s="17">
        <v>2000</v>
      </c>
      <c r="M201" s="17">
        <v>300</v>
      </c>
      <c r="N201" s="17">
        <v>4600</v>
      </c>
      <c r="O201" s="17">
        <f t="shared" si="14"/>
        <v>0.93</v>
      </c>
      <c r="P201" s="17">
        <v>4.4000000000000004</v>
      </c>
      <c r="Q201" s="17">
        <v>300</v>
      </c>
      <c r="R201" s="17">
        <v>3000</v>
      </c>
      <c r="S201" s="17">
        <v>300</v>
      </c>
      <c r="T201" s="17">
        <v>5500</v>
      </c>
      <c r="U201" s="17">
        <f t="shared" si="15"/>
        <v>1.62</v>
      </c>
      <c r="V201" s="17">
        <v>7.7</v>
      </c>
      <c r="W201" s="17">
        <v>300</v>
      </c>
      <c r="X201" s="17">
        <v>3500</v>
      </c>
      <c r="Y201" s="17">
        <v>300</v>
      </c>
      <c r="Z201" s="17">
        <v>5500</v>
      </c>
      <c r="AA201" s="17">
        <f t="shared" si="16"/>
        <v>2.92</v>
      </c>
      <c r="AB201" s="17">
        <v>13.9</v>
      </c>
    </row>
    <row r="202" spans="1:28" x14ac:dyDescent="0.2">
      <c r="A202" s="17" t="s">
        <v>77</v>
      </c>
      <c r="B202" s="17" t="s">
        <v>158</v>
      </c>
      <c r="C202" s="17">
        <v>0.21</v>
      </c>
      <c r="D202" s="17">
        <v>0.3</v>
      </c>
      <c r="E202" s="96">
        <v>1</v>
      </c>
      <c r="F202" s="96">
        <v>1</v>
      </c>
      <c r="G202" s="96">
        <v>1</v>
      </c>
      <c r="H202" s="96">
        <v>1</v>
      </c>
      <c r="I202" s="96">
        <v>1</v>
      </c>
      <c r="J202" s="96">
        <v>1</v>
      </c>
      <c r="K202" s="17">
        <v>300</v>
      </c>
      <c r="L202" s="17">
        <v>2000</v>
      </c>
      <c r="M202" s="17">
        <v>300</v>
      </c>
      <c r="N202" s="17">
        <v>4600</v>
      </c>
      <c r="O202" s="17">
        <f t="shared" si="14"/>
        <v>0.93</v>
      </c>
      <c r="P202" s="17">
        <v>4.4000000000000004</v>
      </c>
      <c r="Q202" s="17">
        <v>300</v>
      </c>
      <c r="R202" s="17">
        <v>3000</v>
      </c>
      <c r="S202" s="17">
        <v>300</v>
      </c>
      <c r="T202" s="17">
        <v>5500</v>
      </c>
      <c r="U202" s="17">
        <f t="shared" si="15"/>
        <v>1.62</v>
      </c>
      <c r="V202" s="17">
        <v>7.7</v>
      </c>
      <c r="W202" s="17">
        <v>300</v>
      </c>
      <c r="X202" s="17">
        <v>3500</v>
      </c>
      <c r="Y202" s="17">
        <v>300</v>
      </c>
      <c r="Z202" s="17">
        <v>5500</v>
      </c>
      <c r="AA202" s="17">
        <f t="shared" si="16"/>
        <v>2.92</v>
      </c>
      <c r="AB202" s="17">
        <v>13.9</v>
      </c>
    </row>
    <row r="203" spans="1:28" x14ac:dyDescent="0.2">
      <c r="A203" s="17" t="s">
        <v>382</v>
      </c>
      <c r="B203" s="17" t="s">
        <v>381</v>
      </c>
      <c r="C203" s="17">
        <v>0.21</v>
      </c>
      <c r="D203" s="17">
        <v>0.3</v>
      </c>
      <c r="E203" s="96">
        <v>1</v>
      </c>
      <c r="F203" s="96">
        <v>1</v>
      </c>
      <c r="G203" s="96">
        <v>1</v>
      </c>
      <c r="H203" s="96">
        <v>1</v>
      </c>
      <c r="I203" s="96">
        <v>1</v>
      </c>
      <c r="J203" s="96">
        <v>1</v>
      </c>
      <c r="K203" s="17">
        <v>300</v>
      </c>
      <c r="L203" s="17">
        <v>2000</v>
      </c>
      <c r="M203" s="17">
        <v>300</v>
      </c>
      <c r="N203" s="17">
        <v>4600</v>
      </c>
      <c r="O203" s="17">
        <f t="shared" si="14"/>
        <v>0.93</v>
      </c>
      <c r="P203" s="17">
        <v>4.4000000000000004</v>
      </c>
      <c r="Q203" s="17">
        <v>300</v>
      </c>
      <c r="R203" s="17">
        <v>3000</v>
      </c>
      <c r="S203" s="17">
        <v>300</v>
      </c>
      <c r="T203" s="17">
        <v>5500</v>
      </c>
      <c r="U203" s="17">
        <f t="shared" si="15"/>
        <v>1.62</v>
      </c>
      <c r="V203" s="17">
        <v>7.7</v>
      </c>
      <c r="W203" s="17">
        <v>300</v>
      </c>
      <c r="X203" s="17">
        <v>3500</v>
      </c>
      <c r="Y203" s="17">
        <v>300</v>
      </c>
      <c r="Z203" s="17">
        <v>5500</v>
      </c>
      <c r="AA203" s="17">
        <f t="shared" si="16"/>
        <v>2.92</v>
      </c>
      <c r="AB203" s="17">
        <v>13.9</v>
      </c>
    </row>
    <row r="204" spans="1:28" x14ac:dyDescent="0.2">
      <c r="A204" s="17" t="s">
        <v>236</v>
      </c>
      <c r="B204" s="17" t="s">
        <v>235</v>
      </c>
      <c r="C204" s="17">
        <v>9.5000000000000001E-2</v>
      </c>
      <c r="D204" s="17">
        <v>0.28000000000000003</v>
      </c>
      <c r="E204" s="96">
        <v>1</v>
      </c>
      <c r="F204" s="96">
        <v>1</v>
      </c>
      <c r="G204" s="96">
        <v>1</v>
      </c>
      <c r="H204" s="96">
        <v>1</v>
      </c>
      <c r="I204" s="96">
        <v>1</v>
      </c>
      <c r="J204" s="96">
        <v>1</v>
      </c>
      <c r="K204" s="17">
        <v>300</v>
      </c>
      <c r="L204" s="17">
        <v>2000</v>
      </c>
      <c r="M204" s="17">
        <v>300</v>
      </c>
      <c r="N204" s="17">
        <v>4600</v>
      </c>
      <c r="O204" s="17">
        <f t="shared" si="14"/>
        <v>0.56999999999999995</v>
      </c>
      <c r="P204" s="17">
        <v>6</v>
      </c>
      <c r="Q204" s="17">
        <v>300</v>
      </c>
      <c r="R204" s="17">
        <v>3000</v>
      </c>
      <c r="S204" s="17">
        <v>300</v>
      </c>
      <c r="T204" s="17">
        <v>5500</v>
      </c>
      <c r="U204" s="17">
        <f t="shared" si="15"/>
        <v>1.1300000000000001</v>
      </c>
      <c r="V204" s="17">
        <v>11.8</v>
      </c>
      <c r="W204" s="17">
        <v>300</v>
      </c>
      <c r="X204" s="17">
        <v>3500</v>
      </c>
      <c r="Y204" s="17">
        <v>300</v>
      </c>
      <c r="Z204" s="17">
        <v>5500</v>
      </c>
      <c r="AA204" s="17">
        <f t="shared" si="16"/>
        <v>1.67</v>
      </c>
      <c r="AB204" s="17">
        <v>17.5</v>
      </c>
    </row>
    <row r="205" spans="1:28" x14ac:dyDescent="0.2">
      <c r="A205" s="17" t="s">
        <v>238</v>
      </c>
      <c r="B205" s="17" t="s">
        <v>237</v>
      </c>
      <c r="C205" s="17">
        <v>9.5000000000000001E-2</v>
      </c>
      <c r="D205" s="17">
        <v>0.28000000000000003</v>
      </c>
      <c r="E205" s="96">
        <v>1</v>
      </c>
      <c r="F205" s="96">
        <v>1</v>
      </c>
      <c r="G205" s="96">
        <v>1</v>
      </c>
      <c r="H205" s="96">
        <v>1</v>
      </c>
      <c r="I205" s="96">
        <v>1</v>
      </c>
      <c r="J205" s="96">
        <v>1</v>
      </c>
      <c r="K205" s="17">
        <v>300</v>
      </c>
      <c r="L205" s="17">
        <v>2000</v>
      </c>
      <c r="M205" s="17">
        <v>300</v>
      </c>
      <c r="N205" s="17">
        <v>4600</v>
      </c>
      <c r="O205" s="17">
        <f t="shared" si="14"/>
        <v>0.56999999999999995</v>
      </c>
      <c r="P205" s="17">
        <v>6</v>
      </c>
      <c r="Q205" s="17">
        <v>300</v>
      </c>
      <c r="R205" s="17">
        <v>3000</v>
      </c>
      <c r="S205" s="17">
        <v>300</v>
      </c>
      <c r="T205" s="17">
        <v>5500</v>
      </c>
      <c r="U205" s="17">
        <f t="shared" si="15"/>
        <v>1.1300000000000001</v>
      </c>
      <c r="V205" s="17">
        <v>11.8</v>
      </c>
      <c r="W205" s="17">
        <v>300</v>
      </c>
      <c r="X205" s="17">
        <v>3500</v>
      </c>
      <c r="Y205" s="17">
        <v>300</v>
      </c>
      <c r="Z205" s="17">
        <v>5500</v>
      </c>
      <c r="AA205" s="17">
        <f t="shared" si="16"/>
        <v>1.67</v>
      </c>
      <c r="AB205" s="17">
        <v>17.5</v>
      </c>
    </row>
    <row r="206" spans="1:28" x14ac:dyDescent="0.2">
      <c r="A206" s="17" t="s">
        <v>334</v>
      </c>
      <c r="B206" s="17" t="s">
        <v>333</v>
      </c>
      <c r="C206" s="17">
        <v>0.11</v>
      </c>
      <c r="D206" s="17">
        <v>0.3</v>
      </c>
      <c r="E206" s="96">
        <v>1</v>
      </c>
      <c r="F206" s="96">
        <v>1</v>
      </c>
      <c r="G206" s="96">
        <v>1</v>
      </c>
      <c r="H206" s="96">
        <v>1</v>
      </c>
      <c r="I206" s="96">
        <v>1</v>
      </c>
      <c r="J206" s="96">
        <v>1</v>
      </c>
      <c r="K206" s="17">
        <v>300</v>
      </c>
      <c r="L206" s="17">
        <v>2000</v>
      </c>
      <c r="M206" s="17">
        <v>300</v>
      </c>
      <c r="N206" s="17">
        <v>4600</v>
      </c>
      <c r="O206" s="17">
        <f t="shared" si="14"/>
        <v>0.66</v>
      </c>
      <c r="P206" s="17">
        <v>6</v>
      </c>
      <c r="Q206" s="17">
        <v>300</v>
      </c>
      <c r="R206" s="17">
        <v>3000</v>
      </c>
      <c r="S206" s="17">
        <v>300</v>
      </c>
      <c r="T206" s="17">
        <v>5500</v>
      </c>
      <c r="U206" s="17">
        <f t="shared" si="15"/>
        <v>1.3</v>
      </c>
      <c r="V206" s="17">
        <v>11.8</v>
      </c>
      <c r="W206" s="17">
        <v>300</v>
      </c>
      <c r="X206" s="17">
        <v>3500</v>
      </c>
      <c r="Y206" s="17">
        <v>300</v>
      </c>
      <c r="Z206" s="17">
        <v>5500</v>
      </c>
      <c r="AA206" s="17">
        <f t="shared" si="16"/>
        <v>1.93</v>
      </c>
      <c r="AB206" s="17">
        <v>17.5</v>
      </c>
    </row>
    <row r="207" spans="1:28" x14ac:dyDescent="0.2">
      <c r="A207" s="17" t="s">
        <v>336</v>
      </c>
      <c r="B207" s="17" t="s">
        <v>335</v>
      </c>
      <c r="C207" s="17">
        <v>0.11</v>
      </c>
      <c r="D207" s="17">
        <v>0.3</v>
      </c>
      <c r="E207" s="96">
        <v>1</v>
      </c>
      <c r="F207" s="96">
        <v>1</v>
      </c>
      <c r="G207" s="96">
        <v>1</v>
      </c>
      <c r="H207" s="96">
        <v>1</v>
      </c>
      <c r="I207" s="96">
        <v>1</v>
      </c>
      <c r="J207" s="96">
        <v>1</v>
      </c>
      <c r="K207" s="17">
        <v>300</v>
      </c>
      <c r="L207" s="17">
        <v>2000</v>
      </c>
      <c r="M207" s="17">
        <v>300</v>
      </c>
      <c r="N207" s="17">
        <v>4600</v>
      </c>
      <c r="O207" s="17">
        <f t="shared" si="14"/>
        <v>0.66</v>
      </c>
      <c r="P207" s="17">
        <v>6</v>
      </c>
      <c r="Q207" s="17">
        <v>300</v>
      </c>
      <c r="R207" s="17">
        <v>3000</v>
      </c>
      <c r="S207" s="17">
        <v>300</v>
      </c>
      <c r="T207" s="17">
        <v>5500</v>
      </c>
      <c r="U207" s="17">
        <f t="shared" si="15"/>
        <v>1.3</v>
      </c>
      <c r="V207" s="17">
        <v>11.8</v>
      </c>
      <c r="W207" s="17">
        <v>300</v>
      </c>
      <c r="X207" s="17">
        <v>3500</v>
      </c>
      <c r="Y207" s="17">
        <v>300</v>
      </c>
      <c r="Z207" s="17">
        <v>5500</v>
      </c>
      <c r="AA207" s="17">
        <f t="shared" si="16"/>
        <v>1.93</v>
      </c>
      <c r="AB207" s="17">
        <v>17.5</v>
      </c>
    </row>
    <row r="208" spans="1:28" x14ac:dyDescent="0.2">
      <c r="A208" s="17" t="s">
        <v>78</v>
      </c>
      <c r="B208" s="17" t="s">
        <v>159</v>
      </c>
      <c r="C208" s="17">
        <v>0.11</v>
      </c>
      <c r="D208" s="17">
        <v>0.3</v>
      </c>
      <c r="E208" s="96">
        <v>1</v>
      </c>
      <c r="F208" s="96">
        <v>1</v>
      </c>
      <c r="G208" s="96">
        <v>1</v>
      </c>
      <c r="H208" s="96">
        <v>1</v>
      </c>
      <c r="I208" s="96">
        <v>1</v>
      </c>
      <c r="J208" s="96">
        <v>1</v>
      </c>
      <c r="K208" s="17">
        <v>300</v>
      </c>
      <c r="L208" s="17">
        <v>2000</v>
      </c>
      <c r="M208" s="17">
        <v>300</v>
      </c>
      <c r="N208" s="17">
        <v>4600</v>
      </c>
      <c r="O208" s="17">
        <f t="shared" si="14"/>
        <v>0.66</v>
      </c>
      <c r="P208" s="17">
        <v>6</v>
      </c>
      <c r="Q208" s="17">
        <v>300</v>
      </c>
      <c r="R208" s="17">
        <v>3000</v>
      </c>
      <c r="S208" s="17">
        <v>300</v>
      </c>
      <c r="T208" s="17">
        <v>5500</v>
      </c>
      <c r="U208" s="17">
        <f t="shared" si="15"/>
        <v>1.3</v>
      </c>
      <c r="V208" s="17">
        <v>11.8</v>
      </c>
      <c r="W208" s="17">
        <v>300</v>
      </c>
      <c r="X208" s="17">
        <v>3500</v>
      </c>
      <c r="Y208" s="17">
        <v>300</v>
      </c>
      <c r="Z208" s="17">
        <v>5500</v>
      </c>
      <c r="AA208" s="17">
        <f t="shared" si="16"/>
        <v>1.93</v>
      </c>
      <c r="AB208" s="17">
        <v>17.5</v>
      </c>
    </row>
    <row r="209" spans="1:28" x14ac:dyDescent="0.2">
      <c r="A209" s="17" t="s">
        <v>79</v>
      </c>
      <c r="B209" s="17" t="s">
        <v>160</v>
      </c>
      <c r="C209" s="17">
        <v>0.11</v>
      </c>
      <c r="D209" s="17">
        <v>0.3</v>
      </c>
      <c r="E209" s="96">
        <v>1</v>
      </c>
      <c r="F209" s="96">
        <v>1</v>
      </c>
      <c r="G209" s="96">
        <v>1</v>
      </c>
      <c r="H209" s="96">
        <v>1</v>
      </c>
      <c r="I209" s="96">
        <v>1</v>
      </c>
      <c r="J209" s="96">
        <v>1</v>
      </c>
      <c r="K209" s="17">
        <v>300</v>
      </c>
      <c r="L209" s="17">
        <v>2000</v>
      </c>
      <c r="M209" s="17">
        <v>300</v>
      </c>
      <c r="N209" s="17">
        <v>4600</v>
      </c>
      <c r="O209" s="17">
        <f t="shared" si="14"/>
        <v>0.66</v>
      </c>
      <c r="P209" s="17">
        <v>6</v>
      </c>
      <c r="Q209" s="17">
        <v>300</v>
      </c>
      <c r="R209" s="17">
        <v>3000</v>
      </c>
      <c r="S209" s="17">
        <v>300</v>
      </c>
      <c r="T209" s="17">
        <v>5500</v>
      </c>
      <c r="U209" s="17">
        <f t="shared" si="15"/>
        <v>1.3</v>
      </c>
      <c r="V209" s="17">
        <v>11.8</v>
      </c>
      <c r="W209" s="17">
        <v>300</v>
      </c>
      <c r="X209" s="17">
        <v>3500</v>
      </c>
      <c r="Y209" s="17">
        <v>300</v>
      </c>
      <c r="Z209" s="17">
        <v>5500</v>
      </c>
      <c r="AA209" s="17">
        <f t="shared" si="16"/>
        <v>1.93</v>
      </c>
      <c r="AB209" s="17">
        <v>17.5</v>
      </c>
    </row>
    <row r="210" spans="1:28" x14ac:dyDescent="0.2">
      <c r="A210" s="17" t="s">
        <v>80</v>
      </c>
      <c r="B210" s="17" t="s">
        <v>161</v>
      </c>
      <c r="C210" s="17">
        <v>0.11</v>
      </c>
      <c r="D210" s="17">
        <v>0.3</v>
      </c>
      <c r="E210" s="96">
        <v>1</v>
      </c>
      <c r="F210" s="96">
        <v>1</v>
      </c>
      <c r="G210" s="96">
        <v>1</v>
      </c>
      <c r="H210" s="96">
        <v>1</v>
      </c>
      <c r="I210" s="96">
        <v>1</v>
      </c>
      <c r="J210" s="96">
        <v>1</v>
      </c>
      <c r="K210" s="17">
        <v>300</v>
      </c>
      <c r="L210" s="17">
        <v>2000</v>
      </c>
      <c r="M210" s="17">
        <v>300</v>
      </c>
      <c r="N210" s="17">
        <v>4600</v>
      </c>
      <c r="O210" s="17">
        <f t="shared" si="14"/>
        <v>0.66</v>
      </c>
      <c r="P210" s="17">
        <v>6</v>
      </c>
      <c r="Q210" s="17">
        <v>300</v>
      </c>
      <c r="R210" s="17">
        <v>3000</v>
      </c>
      <c r="S210" s="17">
        <v>300</v>
      </c>
      <c r="T210" s="17">
        <v>5500</v>
      </c>
      <c r="U210" s="17">
        <f t="shared" si="15"/>
        <v>1.3</v>
      </c>
      <c r="V210" s="17">
        <v>11.8</v>
      </c>
      <c r="W210" s="17">
        <v>300</v>
      </c>
      <c r="X210" s="17">
        <v>3500</v>
      </c>
      <c r="Y210" s="17">
        <v>300</v>
      </c>
      <c r="Z210" s="17">
        <v>5500</v>
      </c>
      <c r="AA210" s="17">
        <f t="shared" si="16"/>
        <v>1.93</v>
      </c>
      <c r="AB210" s="17">
        <v>17.5</v>
      </c>
    </row>
    <row r="211" spans="1:28" x14ac:dyDescent="0.2">
      <c r="A211" s="17" t="s">
        <v>81</v>
      </c>
      <c r="B211" s="17" t="s">
        <v>162</v>
      </c>
      <c r="C211" s="17">
        <v>0.11</v>
      </c>
      <c r="D211" s="17">
        <v>0.3</v>
      </c>
      <c r="E211" s="96">
        <v>1</v>
      </c>
      <c r="F211" s="96">
        <v>1</v>
      </c>
      <c r="G211" s="96">
        <v>1</v>
      </c>
      <c r="H211" s="96">
        <v>1</v>
      </c>
      <c r="I211" s="96">
        <v>1</v>
      </c>
      <c r="J211" s="96">
        <v>1</v>
      </c>
      <c r="K211" s="17">
        <v>300</v>
      </c>
      <c r="L211" s="17">
        <v>2000</v>
      </c>
      <c r="M211" s="17">
        <v>300</v>
      </c>
      <c r="N211" s="17">
        <v>4600</v>
      </c>
      <c r="O211" s="17">
        <f t="shared" si="14"/>
        <v>0.66</v>
      </c>
      <c r="P211" s="17">
        <v>6</v>
      </c>
      <c r="Q211" s="17">
        <v>300</v>
      </c>
      <c r="R211" s="17">
        <v>3000</v>
      </c>
      <c r="S211" s="17">
        <v>300</v>
      </c>
      <c r="T211" s="17">
        <v>5500</v>
      </c>
      <c r="U211" s="17">
        <f t="shared" si="15"/>
        <v>1.3</v>
      </c>
      <c r="V211" s="17">
        <v>11.8</v>
      </c>
      <c r="W211" s="17">
        <v>300</v>
      </c>
      <c r="X211" s="17">
        <v>3500</v>
      </c>
      <c r="Y211" s="17">
        <v>300</v>
      </c>
      <c r="Z211" s="17">
        <v>5500</v>
      </c>
      <c r="AA211" s="17">
        <f t="shared" si="16"/>
        <v>1.93</v>
      </c>
      <c r="AB211" s="17">
        <v>17.5</v>
      </c>
    </row>
    <row r="212" spans="1:28" x14ac:dyDescent="0.2">
      <c r="A212" s="17" t="s">
        <v>82</v>
      </c>
      <c r="B212" s="17" t="s">
        <v>163</v>
      </c>
      <c r="C212" s="17">
        <v>0.11</v>
      </c>
      <c r="D212" s="17">
        <v>0.3</v>
      </c>
      <c r="E212" s="96">
        <v>1</v>
      </c>
      <c r="F212" s="96">
        <v>1</v>
      </c>
      <c r="G212" s="96">
        <v>1</v>
      </c>
      <c r="H212" s="96">
        <v>1</v>
      </c>
      <c r="I212" s="96">
        <v>1</v>
      </c>
      <c r="J212" s="96">
        <v>1</v>
      </c>
      <c r="K212" s="17">
        <v>300</v>
      </c>
      <c r="L212" s="17">
        <v>2000</v>
      </c>
      <c r="M212" s="17">
        <v>300</v>
      </c>
      <c r="N212" s="17">
        <v>4600</v>
      </c>
      <c r="O212" s="17">
        <f t="shared" si="14"/>
        <v>0.66</v>
      </c>
      <c r="P212" s="17">
        <v>6</v>
      </c>
      <c r="Q212" s="17">
        <v>300</v>
      </c>
      <c r="R212" s="17">
        <v>3000</v>
      </c>
      <c r="S212" s="17">
        <v>300</v>
      </c>
      <c r="T212" s="17">
        <v>5500</v>
      </c>
      <c r="U212" s="17">
        <f t="shared" si="15"/>
        <v>1.3</v>
      </c>
      <c r="V212" s="17">
        <v>11.8</v>
      </c>
      <c r="W212" s="17">
        <v>300</v>
      </c>
      <c r="X212" s="17">
        <v>3500</v>
      </c>
      <c r="Y212" s="17">
        <v>300</v>
      </c>
      <c r="Z212" s="17">
        <v>5500</v>
      </c>
      <c r="AA212" s="17">
        <f t="shared" si="16"/>
        <v>1.93</v>
      </c>
      <c r="AB212" s="17">
        <v>17.5</v>
      </c>
    </row>
    <row r="213" spans="1:28" x14ac:dyDescent="0.2">
      <c r="A213" s="17" t="s">
        <v>83</v>
      </c>
      <c r="B213" s="17" t="s">
        <v>164</v>
      </c>
      <c r="C213" s="17">
        <v>0.11</v>
      </c>
      <c r="D213" s="17">
        <v>0.3</v>
      </c>
      <c r="E213" s="96">
        <v>1</v>
      </c>
      <c r="F213" s="96">
        <v>1</v>
      </c>
      <c r="G213" s="96">
        <v>1</v>
      </c>
      <c r="H213" s="96">
        <v>1</v>
      </c>
      <c r="I213" s="96">
        <v>1</v>
      </c>
      <c r="J213" s="96">
        <v>1</v>
      </c>
      <c r="K213" s="17">
        <v>300</v>
      </c>
      <c r="L213" s="17">
        <v>2000</v>
      </c>
      <c r="M213" s="17">
        <v>300</v>
      </c>
      <c r="N213" s="17">
        <v>4600</v>
      </c>
      <c r="O213" s="17">
        <f t="shared" si="14"/>
        <v>0.66</v>
      </c>
      <c r="P213" s="17">
        <v>6</v>
      </c>
      <c r="Q213" s="17">
        <v>300</v>
      </c>
      <c r="R213" s="17">
        <v>3000</v>
      </c>
      <c r="S213" s="17">
        <v>300</v>
      </c>
      <c r="T213" s="17">
        <v>5500</v>
      </c>
      <c r="U213" s="17">
        <f t="shared" si="15"/>
        <v>1.3</v>
      </c>
      <c r="V213" s="17">
        <v>11.8</v>
      </c>
      <c r="W213" s="17">
        <v>300</v>
      </c>
      <c r="X213" s="17">
        <v>3500</v>
      </c>
      <c r="Y213" s="17">
        <v>300</v>
      </c>
      <c r="Z213" s="17">
        <v>5500</v>
      </c>
      <c r="AA213" s="17">
        <f t="shared" si="16"/>
        <v>1.93</v>
      </c>
      <c r="AB213" s="17">
        <v>17.5</v>
      </c>
    </row>
    <row r="214" spans="1:28" x14ac:dyDescent="0.2">
      <c r="A214" s="17" t="s">
        <v>338</v>
      </c>
      <c r="B214" s="17" t="s">
        <v>337</v>
      </c>
      <c r="C214" s="17">
        <v>0.11</v>
      </c>
      <c r="D214" s="17">
        <v>0.3</v>
      </c>
      <c r="E214" s="96">
        <v>1</v>
      </c>
      <c r="F214" s="96">
        <v>1</v>
      </c>
      <c r="G214" s="96">
        <v>1</v>
      </c>
      <c r="H214" s="96">
        <v>1</v>
      </c>
      <c r="I214" s="96">
        <v>1</v>
      </c>
      <c r="J214" s="96">
        <v>1</v>
      </c>
      <c r="K214" s="17">
        <v>300</v>
      </c>
      <c r="L214" s="17">
        <v>2000</v>
      </c>
      <c r="M214" s="17">
        <v>300</v>
      </c>
      <c r="N214" s="17">
        <v>4600</v>
      </c>
      <c r="O214" s="17">
        <f t="shared" si="14"/>
        <v>0.66</v>
      </c>
      <c r="P214" s="17">
        <v>6</v>
      </c>
      <c r="Q214" s="17">
        <v>300</v>
      </c>
      <c r="R214" s="17">
        <v>3000</v>
      </c>
      <c r="S214" s="17">
        <v>300</v>
      </c>
      <c r="T214" s="17">
        <v>5500</v>
      </c>
      <c r="U214" s="17">
        <f t="shared" si="15"/>
        <v>1.3</v>
      </c>
      <c r="V214" s="17">
        <v>11.8</v>
      </c>
      <c r="W214" s="17">
        <v>300</v>
      </c>
      <c r="X214" s="17">
        <v>3500</v>
      </c>
      <c r="Y214" s="17">
        <v>300</v>
      </c>
      <c r="Z214" s="17">
        <v>5500</v>
      </c>
      <c r="AA214" s="17">
        <f t="shared" si="16"/>
        <v>1.93</v>
      </c>
      <c r="AB214" s="17">
        <v>17.5</v>
      </c>
    </row>
    <row r="215" spans="1:28" x14ac:dyDescent="0.2">
      <c r="A215" s="17" t="s">
        <v>256</v>
      </c>
      <c r="B215" s="17" t="s">
        <v>255</v>
      </c>
      <c r="C215" s="17">
        <v>0.25</v>
      </c>
      <c r="D215" s="17">
        <v>0.5</v>
      </c>
      <c r="E215" s="96">
        <v>1</v>
      </c>
      <c r="F215" s="96">
        <v>1</v>
      </c>
      <c r="G215" s="96">
        <v>1</v>
      </c>
      <c r="H215" s="96">
        <v>1</v>
      </c>
      <c r="I215" s="96">
        <v>1</v>
      </c>
      <c r="J215" s="96">
        <v>1</v>
      </c>
      <c r="K215" s="17">
        <v>300</v>
      </c>
      <c r="L215" s="17">
        <v>2000</v>
      </c>
      <c r="M215" s="17">
        <v>300</v>
      </c>
      <c r="N215" s="17">
        <v>2800</v>
      </c>
      <c r="O215" s="17">
        <f t="shared" si="14"/>
        <v>1.1000000000000001</v>
      </c>
      <c r="P215" s="17">
        <v>4.4000000000000004</v>
      </c>
      <c r="Q215" s="17">
        <v>300</v>
      </c>
      <c r="R215" s="17">
        <v>3000</v>
      </c>
      <c r="S215" s="17">
        <v>300</v>
      </c>
      <c r="T215" s="17">
        <v>5500</v>
      </c>
      <c r="U215" s="17">
        <f t="shared" si="15"/>
        <v>1.93</v>
      </c>
      <c r="V215" s="17">
        <v>7.7</v>
      </c>
      <c r="W215" s="17">
        <v>300</v>
      </c>
      <c r="X215" s="17">
        <v>3500</v>
      </c>
      <c r="Y215" s="17">
        <v>300</v>
      </c>
      <c r="Z215" s="17">
        <v>5200</v>
      </c>
      <c r="AA215" s="17">
        <f t="shared" si="16"/>
        <v>3.48</v>
      </c>
      <c r="AB215" s="17">
        <v>13.9</v>
      </c>
    </row>
    <row r="216" spans="1:28" x14ac:dyDescent="0.2">
      <c r="A216" s="17" t="s">
        <v>254</v>
      </c>
      <c r="B216" s="17" t="s">
        <v>253</v>
      </c>
      <c r="C216" s="17">
        <v>0.25</v>
      </c>
      <c r="D216" s="17">
        <v>0.5</v>
      </c>
      <c r="E216" s="96">
        <v>1</v>
      </c>
      <c r="F216" s="96">
        <v>1</v>
      </c>
      <c r="G216" s="96">
        <v>1</v>
      </c>
      <c r="H216" s="96">
        <v>1</v>
      </c>
      <c r="I216" s="96">
        <v>1</v>
      </c>
      <c r="J216" s="96">
        <v>1</v>
      </c>
      <c r="K216" s="17">
        <v>300</v>
      </c>
      <c r="L216" s="17">
        <v>2000</v>
      </c>
      <c r="M216" s="17">
        <v>300</v>
      </c>
      <c r="N216" s="17">
        <v>2800</v>
      </c>
      <c r="O216" s="17">
        <f t="shared" si="14"/>
        <v>1.1000000000000001</v>
      </c>
      <c r="P216" s="17">
        <v>4.4000000000000004</v>
      </c>
      <c r="Q216" s="17">
        <v>300</v>
      </c>
      <c r="R216" s="17">
        <v>3000</v>
      </c>
      <c r="S216" s="17">
        <v>300</v>
      </c>
      <c r="T216" s="17">
        <v>5500</v>
      </c>
      <c r="U216" s="17">
        <f t="shared" si="15"/>
        <v>1.93</v>
      </c>
      <c r="V216" s="17">
        <v>7.7</v>
      </c>
      <c r="W216" s="17">
        <v>300</v>
      </c>
      <c r="X216" s="17">
        <v>3500</v>
      </c>
      <c r="Y216" s="17">
        <v>300</v>
      </c>
      <c r="Z216" s="17">
        <v>5200</v>
      </c>
      <c r="AA216" s="17">
        <f t="shared" si="16"/>
        <v>3.48</v>
      </c>
      <c r="AB216" s="17">
        <v>13.9</v>
      </c>
    </row>
    <row r="217" spans="1:28" x14ac:dyDescent="0.2">
      <c r="A217" s="17" t="s">
        <v>252</v>
      </c>
      <c r="B217" s="17" t="s">
        <v>251</v>
      </c>
      <c r="C217" s="17">
        <v>0.25</v>
      </c>
      <c r="D217" s="17">
        <v>0.5</v>
      </c>
      <c r="E217" s="96">
        <v>1</v>
      </c>
      <c r="F217" s="96">
        <v>1</v>
      </c>
      <c r="G217" s="96">
        <v>1</v>
      </c>
      <c r="H217" s="96">
        <v>1</v>
      </c>
      <c r="I217" s="96">
        <v>1</v>
      </c>
      <c r="J217" s="96">
        <v>1</v>
      </c>
      <c r="K217" s="17">
        <v>300</v>
      </c>
      <c r="L217" s="17">
        <v>2000</v>
      </c>
      <c r="M217" s="17">
        <v>300</v>
      </c>
      <c r="N217" s="17">
        <v>2800</v>
      </c>
      <c r="O217" s="17">
        <f t="shared" si="14"/>
        <v>1.1000000000000001</v>
      </c>
      <c r="P217" s="17">
        <v>4.4000000000000004</v>
      </c>
      <c r="Q217" s="17">
        <v>300</v>
      </c>
      <c r="R217" s="17">
        <v>3000</v>
      </c>
      <c r="S217" s="17">
        <v>300</v>
      </c>
      <c r="T217" s="17">
        <v>5500</v>
      </c>
      <c r="U217" s="17">
        <f t="shared" si="15"/>
        <v>1.93</v>
      </c>
      <c r="V217" s="17">
        <v>7.7</v>
      </c>
      <c r="W217" s="17">
        <v>300</v>
      </c>
      <c r="X217" s="17">
        <v>3500</v>
      </c>
      <c r="Y217" s="17">
        <v>300</v>
      </c>
      <c r="Z217" s="17">
        <v>5200</v>
      </c>
      <c r="AA217" s="17">
        <f t="shared" si="16"/>
        <v>3.48</v>
      </c>
      <c r="AB217" s="17">
        <v>13.9</v>
      </c>
    </row>
    <row r="218" spans="1:28" x14ac:dyDescent="0.2">
      <c r="A218" s="17" t="s">
        <v>258</v>
      </c>
      <c r="B218" s="17" t="s">
        <v>257</v>
      </c>
      <c r="C218" s="17">
        <v>0.25</v>
      </c>
      <c r="D218" s="17">
        <v>0.5</v>
      </c>
      <c r="E218" s="96">
        <v>1</v>
      </c>
      <c r="F218" s="96">
        <v>1</v>
      </c>
      <c r="G218" s="96">
        <v>1</v>
      </c>
      <c r="H218" s="96">
        <v>1</v>
      </c>
      <c r="I218" s="96">
        <v>1</v>
      </c>
      <c r="J218" s="96">
        <v>1</v>
      </c>
      <c r="K218" s="17">
        <v>300</v>
      </c>
      <c r="L218" s="17">
        <v>2000</v>
      </c>
      <c r="M218" s="17">
        <v>300</v>
      </c>
      <c r="N218" s="17">
        <v>2800</v>
      </c>
      <c r="O218" s="17">
        <f t="shared" si="14"/>
        <v>1.1000000000000001</v>
      </c>
      <c r="P218" s="17">
        <v>4.4000000000000004</v>
      </c>
      <c r="Q218" s="17">
        <v>300</v>
      </c>
      <c r="R218" s="17">
        <v>3000</v>
      </c>
      <c r="S218" s="17">
        <v>300</v>
      </c>
      <c r="T218" s="17">
        <v>5500</v>
      </c>
      <c r="U218" s="17">
        <f t="shared" si="15"/>
        <v>1.93</v>
      </c>
      <c r="V218" s="17">
        <v>7.7</v>
      </c>
      <c r="W218" s="17">
        <v>300</v>
      </c>
      <c r="X218" s="17">
        <v>3500</v>
      </c>
      <c r="Y218" s="17">
        <v>300</v>
      </c>
      <c r="Z218" s="17">
        <v>5200</v>
      </c>
      <c r="AA218" s="17">
        <f t="shared" si="16"/>
        <v>3.48</v>
      </c>
      <c r="AB218" s="17">
        <v>13.9</v>
      </c>
    </row>
    <row r="219" spans="1:28" x14ac:dyDescent="0.2">
      <c r="A219" s="17" t="s">
        <v>262</v>
      </c>
      <c r="B219" s="17" t="s">
        <v>261</v>
      </c>
      <c r="C219" s="17">
        <v>0.25</v>
      </c>
      <c r="D219" s="17">
        <v>0.5</v>
      </c>
      <c r="E219" s="96">
        <v>1</v>
      </c>
      <c r="F219" s="96">
        <v>1</v>
      </c>
      <c r="G219" s="96">
        <v>1</v>
      </c>
      <c r="H219" s="96">
        <v>1</v>
      </c>
      <c r="I219" s="96">
        <v>1</v>
      </c>
      <c r="J219" s="96">
        <v>1</v>
      </c>
      <c r="K219" s="17">
        <v>300</v>
      </c>
      <c r="L219" s="17">
        <v>2000</v>
      </c>
      <c r="M219" s="17">
        <v>300</v>
      </c>
      <c r="N219" s="17">
        <v>2800</v>
      </c>
      <c r="O219" s="17">
        <f t="shared" si="14"/>
        <v>1.1000000000000001</v>
      </c>
      <c r="P219" s="17">
        <v>4.4000000000000004</v>
      </c>
      <c r="Q219" s="17">
        <v>300</v>
      </c>
      <c r="R219" s="17">
        <v>3000</v>
      </c>
      <c r="S219" s="17">
        <v>300</v>
      </c>
      <c r="T219" s="17">
        <v>5500</v>
      </c>
      <c r="U219" s="17">
        <f t="shared" si="15"/>
        <v>1.93</v>
      </c>
      <c r="V219" s="17">
        <v>7.7</v>
      </c>
      <c r="W219" s="17">
        <v>300</v>
      </c>
      <c r="X219" s="17">
        <v>3500</v>
      </c>
      <c r="Y219" s="17">
        <v>300</v>
      </c>
      <c r="Z219" s="17">
        <v>5200</v>
      </c>
      <c r="AA219" s="17">
        <f t="shared" si="16"/>
        <v>3.48</v>
      </c>
      <c r="AB219" s="17">
        <v>13.9</v>
      </c>
    </row>
    <row r="220" spans="1:28" x14ac:dyDescent="0.2">
      <c r="A220" s="17" t="s">
        <v>260</v>
      </c>
      <c r="B220" s="17" t="s">
        <v>259</v>
      </c>
      <c r="C220" s="17">
        <v>0.25</v>
      </c>
      <c r="D220" s="17">
        <v>0.5</v>
      </c>
      <c r="E220" s="96">
        <v>1</v>
      </c>
      <c r="F220" s="96">
        <v>1</v>
      </c>
      <c r="G220" s="96">
        <v>1</v>
      </c>
      <c r="H220" s="96">
        <v>1</v>
      </c>
      <c r="I220" s="96">
        <v>1</v>
      </c>
      <c r="J220" s="96">
        <v>1</v>
      </c>
      <c r="K220" s="17">
        <v>300</v>
      </c>
      <c r="L220" s="17">
        <v>2000</v>
      </c>
      <c r="M220" s="17">
        <v>300</v>
      </c>
      <c r="N220" s="17">
        <v>2800</v>
      </c>
      <c r="O220" s="17">
        <f t="shared" ref="O220:O248" si="17">ROUNDUP(P220*C220,2)</f>
        <v>1.1000000000000001</v>
      </c>
      <c r="P220" s="17">
        <v>4.4000000000000004</v>
      </c>
      <c r="Q220" s="17">
        <v>300</v>
      </c>
      <c r="R220" s="17">
        <v>3000</v>
      </c>
      <c r="S220" s="17">
        <v>300</v>
      </c>
      <c r="T220" s="17">
        <v>5500</v>
      </c>
      <c r="U220" s="17">
        <f t="shared" ref="U220:U248" si="18">ROUNDUP(V220*C220,2)</f>
        <v>1.93</v>
      </c>
      <c r="V220" s="17">
        <v>7.7</v>
      </c>
      <c r="W220" s="17">
        <v>300</v>
      </c>
      <c r="X220" s="17">
        <v>3500</v>
      </c>
      <c r="Y220" s="17">
        <v>300</v>
      </c>
      <c r="Z220" s="17">
        <v>5200</v>
      </c>
      <c r="AA220" s="17">
        <f t="shared" si="16"/>
        <v>3.48</v>
      </c>
      <c r="AB220" s="17">
        <v>13.9</v>
      </c>
    </row>
    <row r="221" spans="1:28" x14ac:dyDescent="0.2">
      <c r="A221" s="17" t="s">
        <v>84</v>
      </c>
      <c r="B221" s="17" t="s">
        <v>165</v>
      </c>
      <c r="C221" s="17">
        <v>0.23</v>
      </c>
      <c r="D221" s="17">
        <v>0.26</v>
      </c>
      <c r="E221" s="96">
        <v>1</v>
      </c>
      <c r="F221" s="96">
        <v>1</v>
      </c>
      <c r="G221" s="96">
        <v>1</v>
      </c>
      <c r="H221" s="96">
        <v>1</v>
      </c>
      <c r="I221" s="96">
        <v>1</v>
      </c>
      <c r="J221" s="96">
        <v>1</v>
      </c>
      <c r="K221" s="17">
        <v>300</v>
      </c>
      <c r="L221" s="17">
        <v>2000</v>
      </c>
      <c r="M221" s="17">
        <v>300</v>
      </c>
      <c r="N221" s="17">
        <v>4600</v>
      </c>
      <c r="O221" s="17">
        <f t="shared" si="17"/>
        <v>1.02</v>
      </c>
      <c r="P221" s="17">
        <v>4.4000000000000004</v>
      </c>
      <c r="Q221" s="17">
        <v>300</v>
      </c>
      <c r="R221" s="17">
        <v>3000</v>
      </c>
      <c r="S221" s="17">
        <v>300</v>
      </c>
      <c r="T221" s="17">
        <v>5500</v>
      </c>
      <c r="U221" s="17">
        <f t="shared" si="18"/>
        <v>1.78</v>
      </c>
      <c r="V221" s="17">
        <v>7.7</v>
      </c>
      <c r="W221" s="17">
        <v>300</v>
      </c>
      <c r="X221" s="17">
        <v>3500</v>
      </c>
      <c r="Y221" s="17">
        <v>300</v>
      </c>
      <c r="Z221" s="17">
        <v>5500</v>
      </c>
      <c r="AA221" s="17">
        <f t="shared" si="16"/>
        <v>3.1999999999999997</v>
      </c>
      <c r="AB221" s="17">
        <v>13.9</v>
      </c>
    </row>
    <row r="222" spans="1:28" x14ac:dyDescent="0.2">
      <c r="A222" s="17" t="s">
        <v>85</v>
      </c>
      <c r="B222" s="17" t="s">
        <v>166</v>
      </c>
      <c r="C222" s="17">
        <v>0.23</v>
      </c>
      <c r="D222" s="17">
        <v>0.26</v>
      </c>
      <c r="E222" s="96">
        <v>1</v>
      </c>
      <c r="F222" s="96">
        <v>1</v>
      </c>
      <c r="G222" s="96">
        <v>1</v>
      </c>
      <c r="H222" s="96">
        <v>1</v>
      </c>
      <c r="I222" s="96">
        <v>1</v>
      </c>
      <c r="J222" s="96">
        <v>1</v>
      </c>
      <c r="K222" s="17">
        <v>300</v>
      </c>
      <c r="L222" s="17">
        <v>2000</v>
      </c>
      <c r="M222" s="17">
        <v>300</v>
      </c>
      <c r="N222" s="17">
        <v>4600</v>
      </c>
      <c r="O222" s="17">
        <f t="shared" si="17"/>
        <v>1.02</v>
      </c>
      <c r="P222" s="17">
        <v>4.4000000000000004</v>
      </c>
      <c r="Q222" s="17">
        <v>300</v>
      </c>
      <c r="R222" s="17">
        <v>3000</v>
      </c>
      <c r="S222" s="17">
        <v>300</v>
      </c>
      <c r="T222" s="17">
        <v>5500</v>
      </c>
      <c r="U222" s="17">
        <f t="shared" si="18"/>
        <v>1.78</v>
      </c>
      <c r="V222" s="17">
        <v>7.7</v>
      </c>
      <c r="W222" s="17">
        <v>300</v>
      </c>
      <c r="X222" s="17">
        <v>3500</v>
      </c>
      <c r="Y222" s="17">
        <v>300</v>
      </c>
      <c r="Z222" s="17">
        <v>5500</v>
      </c>
      <c r="AA222" s="17">
        <f t="shared" si="16"/>
        <v>3.1999999999999997</v>
      </c>
      <c r="AB222" s="17">
        <v>13.9</v>
      </c>
    </row>
    <row r="223" spans="1:28" x14ac:dyDescent="0.2">
      <c r="A223" s="17" t="s">
        <v>86</v>
      </c>
      <c r="B223" s="17" t="s">
        <v>167</v>
      </c>
      <c r="C223" s="17">
        <v>0.23</v>
      </c>
      <c r="D223" s="17">
        <v>0.26</v>
      </c>
      <c r="E223" s="96">
        <v>1</v>
      </c>
      <c r="F223" s="96">
        <v>1</v>
      </c>
      <c r="G223" s="96">
        <v>1</v>
      </c>
      <c r="H223" s="96">
        <v>1</v>
      </c>
      <c r="I223" s="96">
        <v>1</v>
      </c>
      <c r="J223" s="96">
        <v>1</v>
      </c>
      <c r="K223" s="17">
        <v>300</v>
      </c>
      <c r="L223" s="17">
        <v>2000</v>
      </c>
      <c r="M223" s="17">
        <v>300</v>
      </c>
      <c r="N223" s="17">
        <v>4600</v>
      </c>
      <c r="O223" s="17">
        <f t="shared" si="17"/>
        <v>1.02</v>
      </c>
      <c r="P223" s="17">
        <v>4.4000000000000004</v>
      </c>
      <c r="Q223" s="17">
        <v>300</v>
      </c>
      <c r="R223" s="17">
        <v>3000</v>
      </c>
      <c r="S223" s="17">
        <v>300</v>
      </c>
      <c r="T223" s="17">
        <v>5500</v>
      </c>
      <c r="U223" s="17">
        <f t="shared" si="18"/>
        <v>1.78</v>
      </c>
      <c r="V223" s="17">
        <v>7.7</v>
      </c>
      <c r="W223" s="17">
        <v>300</v>
      </c>
      <c r="X223" s="17">
        <v>3500</v>
      </c>
      <c r="Y223" s="17">
        <v>300</v>
      </c>
      <c r="Z223" s="17">
        <v>5500</v>
      </c>
      <c r="AA223" s="17">
        <f t="shared" si="16"/>
        <v>3.1999999999999997</v>
      </c>
      <c r="AB223" s="17">
        <v>13.9</v>
      </c>
    </row>
    <row r="224" spans="1:28" x14ac:dyDescent="0.2">
      <c r="A224" s="17" t="s">
        <v>87</v>
      </c>
      <c r="B224" s="17" t="s">
        <v>168</v>
      </c>
      <c r="C224" s="17">
        <v>0.23</v>
      </c>
      <c r="D224" s="17">
        <v>0.26</v>
      </c>
      <c r="E224" s="96">
        <v>1</v>
      </c>
      <c r="F224" s="96">
        <v>1</v>
      </c>
      <c r="G224" s="96">
        <v>1</v>
      </c>
      <c r="H224" s="96">
        <v>1</v>
      </c>
      <c r="I224" s="96">
        <v>1</v>
      </c>
      <c r="J224" s="96">
        <v>1</v>
      </c>
      <c r="K224" s="17">
        <v>300</v>
      </c>
      <c r="L224" s="17">
        <v>2000</v>
      </c>
      <c r="M224" s="17">
        <v>300</v>
      </c>
      <c r="N224" s="17">
        <v>4600</v>
      </c>
      <c r="O224" s="17">
        <f t="shared" si="17"/>
        <v>1.02</v>
      </c>
      <c r="P224" s="17">
        <v>4.4000000000000004</v>
      </c>
      <c r="Q224" s="17">
        <v>300</v>
      </c>
      <c r="R224" s="17">
        <v>3000</v>
      </c>
      <c r="S224" s="17">
        <v>300</v>
      </c>
      <c r="T224" s="17">
        <v>5500</v>
      </c>
      <c r="U224" s="17">
        <f t="shared" si="18"/>
        <v>1.78</v>
      </c>
      <c r="V224" s="17">
        <v>7.7</v>
      </c>
      <c r="W224" s="17">
        <v>300</v>
      </c>
      <c r="X224" s="17">
        <v>3500</v>
      </c>
      <c r="Y224" s="17">
        <v>300</v>
      </c>
      <c r="Z224" s="17">
        <v>5500</v>
      </c>
      <c r="AA224" s="17">
        <f t="shared" si="16"/>
        <v>3.1999999999999997</v>
      </c>
      <c r="AB224" s="17">
        <v>13.9</v>
      </c>
    </row>
    <row r="225" spans="1:28" x14ac:dyDescent="0.2">
      <c r="A225" s="17" t="s">
        <v>340</v>
      </c>
      <c r="B225" s="17" t="s">
        <v>339</v>
      </c>
      <c r="C225" s="17">
        <v>0.12</v>
      </c>
      <c r="D225" s="17">
        <v>0.4</v>
      </c>
      <c r="E225" s="96">
        <v>1</v>
      </c>
      <c r="F225" s="96">
        <v>1</v>
      </c>
      <c r="G225" s="96">
        <v>1</v>
      </c>
      <c r="H225" s="96">
        <v>1</v>
      </c>
      <c r="I225" s="96">
        <v>1</v>
      </c>
      <c r="J225" s="96">
        <v>1</v>
      </c>
      <c r="K225" s="17">
        <v>300</v>
      </c>
      <c r="L225" s="17">
        <v>2000</v>
      </c>
      <c r="M225" s="17">
        <v>300</v>
      </c>
      <c r="N225" s="17">
        <v>2800</v>
      </c>
      <c r="O225" s="17">
        <f t="shared" si="17"/>
        <v>0.72</v>
      </c>
      <c r="P225" s="17">
        <v>6</v>
      </c>
      <c r="Q225" s="17">
        <v>300</v>
      </c>
      <c r="R225" s="17">
        <v>3000</v>
      </c>
      <c r="S225" s="17">
        <v>300</v>
      </c>
      <c r="T225" s="17">
        <v>5500</v>
      </c>
      <c r="U225" s="17">
        <f t="shared" si="18"/>
        <v>1.42</v>
      </c>
      <c r="V225" s="17">
        <v>11.8</v>
      </c>
      <c r="W225" s="17">
        <v>300</v>
      </c>
      <c r="X225" s="17">
        <v>3500</v>
      </c>
      <c r="Y225" s="17">
        <v>300</v>
      </c>
      <c r="Z225" s="17">
        <v>5200</v>
      </c>
      <c r="AA225" s="17">
        <f t="shared" si="16"/>
        <v>2.1</v>
      </c>
      <c r="AB225" s="17">
        <v>17.5</v>
      </c>
    </row>
    <row r="226" spans="1:28" x14ac:dyDescent="0.2">
      <c r="A226" s="17" t="s">
        <v>350</v>
      </c>
      <c r="B226" s="17" t="s">
        <v>349</v>
      </c>
      <c r="C226" s="17">
        <v>0.12</v>
      </c>
      <c r="D226" s="17">
        <v>0.4</v>
      </c>
      <c r="E226" s="96">
        <v>1</v>
      </c>
      <c r="F226" s="96">
        <v>1</v>
      </c>
      <c r="G226" s="96">
        <v>1</v>
      </c>
      <c r="H226" s="96">
        <v>1</v>
      </c>
      <c r="I226" s="96">
        <v>1</v>
      </c>
      <c r="J226" s="96">
        <v>1</v>
      </c>
      <c r="K226" s="17">
        <v>300</v>
      </c>
      <c r="L226" s="17">
        <v>2000</v>
      </c>
      <c r="M226" s="17">
        <v>300</v>
      </c>
      <c r="N226" s="17">
        <v>2800</v>
      </c>
      <c r="O226" s="17">
        <f t="shared" si="17"/>
        <v>0.72</v>
      </c>
      <c r="P226" s="17">
        <v>6</v>
      </c>
      <c r="Q226" s="17">
        <v>300</v>
      </c>
      <c r="R226" s="17">
        <v>3000</v>
      </c>
      <c r="S226" s="17">
        <v>300</v>
      </c>
      <c r="T226" s="17">
        <v>5500</v>
      </c>
      <c r="U226" s="17">
        <f t="shared" si="18"/>
        <v>1.42</v>
      </c>
      <c r="V226" s="17">
        <v>11.8</v>
      </c>
      <c r="W226" s="17">
        <v>300</v>
      </c>
      <c r="X226" s="17">
        <v>3500</v>
      </c>
      <c r="Y226" s="17">
        <v>300</v>
      </c>
      <c r="Z226" s="17">
        <v>5200</v>
      </c>
      <c r="AA226" s="17">
        <f t="shared" si="16"/>
        <v>2.1</v>
      </c>
      <c r="AB226" s="17">
        <v>17.5</v>
      </c>
    </row>
    <row r="227" spans="1:28" x14ac:dyDescent="0.2">
      <c r="A227" s="17" t="s">
        <v>352</v>
      </c>
      <c r="B227" s="17" t="s">
        <v>351</v>
      </c>
      <c r="C227" s="17">
        <v>0.12</v>
      </c>
      <c r="D227" s="17">
        <v>0.4</v>
      </c>
      <c r="E227" s="96">
        <v>1</v>
      </c>
      <c r="F227" s="96">
        <v>1</v>
      </c>
      <c r="G227" s="96">
        <v>1</v>
      </c>
      <c r="H227" s="96">
        <v>1</v>
      </c>
      <c r="I227" s="96">
        <v>1</v>
      </c>
      <c r="J227" s="96">
        <v>1</v>
      </c>
      <c r="K227" s="17">
        <v>300</v>
      </c>
      <c r="L227" s="17">
        <v>2000</v>
      </c>
      <c r="M227" s="17">
        <v>300</v>
      </c>
      <c r="N227" s="17">
        <v>2800</v>
      </c>
      <c r="O227" s="17">
        <f t="shared" si="17"/>
        <v>0.72</v>
      </c>
      <c r="P227" s="17">
        <v>6</v>
      </c>
      <c r="Q227" s="17">
        <v>300</v>
      </c>
      <c r="R227" s="17">
        <v>3000</v>
      </c>
      <c r="S227" s="17">
        <v>300</v>
      </c>
      <c r="T227" s="17">
        <v>5500</v>
      </c>
      <c r="U227" s="17">
        <f t="shared" si="18"/>
        <v>1.42</v>
      </c>
      <c r="V227" s="17">
        <v>11.8</v>
      </c>
      <c r="W227" s="17">
        <v>300</v>
      </c>
      <c r="X227" s="17">
        <v>3500</v>
      </c>
      <c r="Y227" s="17">
        <v>300</v>
      </c>
      <c r="Z227" s="17">
        <v>5200</v>
      </c>
      <c r="AA227" s="17">
        <f t="shared" si="16"/>
        <v>2.1</v>
      </c>
      <c r="AB227" s="17">
        <v>17.5</v>
      </c>
    </row>
    <row r="228" spans="1:28" x14ac:dyDescent="0.2">
      <c r="A228" s="17" t="s">
        <v>354</v>
      </c>
      <c r="B228" s="17" t="s">
        <v>353</v>
      </c>
      <c r="C228" s="17">
        <v>0.12</v>
      </c>
      <c r="D228" s="17">
        <v>0.4</v>
      </c>
      <c r="E228" s="96">
        <v>1</v>
      </c>
      <c r="F228" s="96">
        <v>1</v>
      </c>
      <c r="G228" s="96">
        <v>1</v>
      </c>
      <c r="H228" s="96">
        <v>1</v>
      </c>
      <c r="I228" s="96">
        <v>1</v>
      </c>
      <c r="J228" s="96">
        <v>1</v>
      </c>
      <c r="K228" s="17">
        <v>300</v>
      </c>
      <c r="L228" s="17">
        <v>2000</v>
      </c>
      <c r="M228" s="17">
        <v>300</v>
      </c>
      <c r="N228" s="17">
        <v>2800</v>
      </c>
      <c r="O228" s="17">
        <f t="shared" si="17"/>
        <v>0.72</v>
      </c>
      <c r="P228" s="17">
        <v>6</v>
      </c>
      <c r="Q228" s="17">
        <v>300</v>
      </c>
      <c r="R228" s="17">
        <v>3000</v>
      </c>
      <c r="S228" s="17">
        <v>300</v>
      </c>
      <c r="T228" s="17">
        <v>5500</v>
      </c>
      <c r="U228" s="17">
        <f t="shared" si="18"/>
        <v>1.42</v>
      </c>
      <c r="V228" s="17">
        <v>11.8</v>
      </c>
      <c r="W228" s="17">
        <v>300</v>
      </c>
      <c r="X228" s="17">
        <v>3500</v>
      </c>
      <c r="Y228" s="17">
        <v>300</v>
      </c>
      <c r="Z228" s="17">
        <v>5200</v>
      </c>
      <c r="AA228" s="17">
        <f t="shared" si="16"/>
        <v>2.1</v>
      </c>
      <c r="AB228" s="17">
        <v>17.5</v>
      </c>
    </row>
    <row r="229" spans="1:28" x14ac:dyDescent="0.2">
      <c r="A229" s="17" t="s">
        <v>342</v>
      </c>
      <c r="B229" s="17" t="s">
        <v>341</v>
      </c>
      <c r="C229" s="17">
        <v>0.12</v>
      </c>
      <c r="D229" s="17">
        <v>0.4</v>
      </c>
      <c r="E229" s="96">
        <v>1</v>
      </c>
      <c r="F229" s="96">
        <v>1</v>
      </c>
      <c r="G229" s="96">
        <v>1</v>
      </c>
      <c r="H229" s="96">
        <v>1</v>
      </c>
      <c r="I229" s="96">
        <v>1</v>
      </c>
      <c r="J229" s="96">
        <v>1</v>
      </c>
      <c r="K229" s="17">
        <v>300</v>
      </c>
      <c r="L229" s="17">
        <v>2000</v>
      </c>
      <c r="M229" s="17">
        <v>300</v>
      </c>
      <c r="N229" s="17">
        <v>2800</v>
      </c>
      <c r="O229" s="17">
        <f t="shared" si="17"/>
        <v>0.72</v>
      </c>
      <c r="P229" s="17">
        <v>6</v>
      </c>
      <c r="Q229" s="17">
        <v>300</v>
      </c>
      <c r="R229" s="17">
        <v>3000</v>
      </c>
      <c r="S229" s="17">
        <v>300</v>
      </c>
      <c r="T229" s="17">
        <v>5500</v>
      </c>
      <c r="U229" s="17">
        <f t="shared" si="18"/>
        <v>1.42</v>
      </c>
      <c r="V229" s="17">
        <v>11.8</v>
      </c>
      <c r="W229" s="17">
        <v>300</v>
      </c>
      <c r="X229" s="17">
        <v>3500</v>
      </c>
      <c r="Y229" s="17">
        <v>300</v>
      </c>
      <c r="Z229" s="17">
        <v>5200</v>
      </c>
      <c r="AA229" s="17">
        <f t="shared" si="16"/>
        <v>2.1</v>
      </c>
      <c r="AB229" s="17">
        <v>17.5</v>
      </c>
    </row>
    <row r="230" spans="1:28" x14ac:dyDescent="0.2">
      <c r="A230" s="17" t="s">
        <v>344</v>
      </c>
      <c r="B230" s="17" t="s">
        <v>343</v>
      </c>
      <c r="C230" s="17">
        <v>0.12</v>
      </c>
      <c r="D230" s="17">
        <v>0.4</v>
      </c>
      <c r="E230" s="96">
        <v>1</v>
      </c>
      <c r="F230" s="96">
        <v>1</v>
      </c>
      <c r="G230" s="96">
        <v>1</v>
      </c>
      <c r="H230" s="96">
        <v>1</v>
      </c>
      <c r="I230" s="96">
        <v>1</v>
      </c>
      <c r="J230" s="96">
        <v>1</v>
      </c>
      <c r="K230" s="17">
        <v>300</v>
      </c>
      <c r="L230" s="17">
        <v>2000</v>
      </c>
      <c r="M230" s="17">
        <v>300</v>
      </c>
      <c r="N230" s="17">
        <v>2800</v>
      </c>
      <c r="O230" s="17">
        <f t="shared" si="17"/>
        <v>0.72</v>
      </c>
      <c r="P230" s="17">
        <v>6</v>
      </c>
      <c r="Q230" s="17">
        <v>300</v>
      </c>
      <c r="R230" s="17">
        <v>3000</v>
      </c>
      <c r="S230" s="17">
        <v>300</v>
      </c>
      <c r="T230" s="17">
        <v>5500</v>
      </c>
      <c r="U230" s="17">
        <f t="shared" si="18"/>
        <v>1.42</v>
      </c>
      <c r="V230" s="17">
        <v>11.8</v>
      </c>
      <c r="W230" s="17">
        <v>300</v>
      </c>
      <c r="X230" s="17">
        <v>3500</v>
      </c>
      <c r="Y230" s="17">
        <v>300</v>
      </c>
      <c r="Z230" s="17">
        <v>5200</v>
      </c>
      <c r="AA230" s="17">
        <f t="shared" si="16"/>
        <v>2.1</v>
      </c>
      <c r="AB230" s="17">
        <v>17.5</v>
      </c>
    </row>
    <row r="231" spans="1:28" x14ac:dyDescent="0.2">
      <c r="A231" s="17" t="s">
        <v>348</v>
      </c>
      <c r="B231" s="17" t="s">
        <v>347</v>
      </c>
      <c r="C231" s="17">
        <v>0.12</v>
      </c>
      <c r="D231" s="17">
        <v>0.4</v>
      </c>
      <c r="E231" s="96">
        <v>1</v>
      </c>
      <c r="F231" s="96">
        <v>1</v>
      </c>
      <c r="G231" s="96">
        <v>1</v>
      </c>
      <c r="H231" s="96">
        <v>1</v>
      </c>
      <c r="I231" s="96">
        <v>1</v>
      </c>
      <c r="J231" s="96">
        <v>1</v>
      </c>
      <c r="K231" s="17">
        <v>300</v>
      </c>
      <c r="L231" s="17">
        <v>2000</v>
      </c>
      <c r="M231" s="17">
        <v>300</v>
      </c>
      <c r="N231" s="17">
        <v>2800</v>
      </c>
      <c r="O231" s="17">
        <f t="shared" si="17"/>
        <v>0.72</v>
      </c>
      <c r="P231" s="17">
        <v>6</v>
      </c>
      <c r="Q231" s="17">
        <v>300</v>
      </c>
      <c r="R231" s="17">
        <v>3000</v>
      </c>
      <c r="S231" s="17">
        <v>300</v>
      </c>
      <c r="T231" s="17">
        <v>5500</v>
      </c>
      <c r="U231" s="17">
        <f t="shared" si="18"/>
        <v>1.42</v>
      </c>
      <c r="V231" s="17">
        <v>11.8</v>
      </c>
      <c r="W231" s="17">
        <v>300</v>
      </c>
      <c r="X231" s="17">
        <v>3500</v>
      </c>
      <c r="Y231" s="17">
        <v>300</v>
      </c>
      <c r="Z231" s="17">
        <v>5200</v>
      </c>
      <c r="AA231" s="17">
        <f t="shared" si="16"/>
        <v>2.1</v>
      </c>
      <c r="AB231" s="17">
        <v>17.5</v>
      </c>
    </row>
    <row r="232" spans="1:28" x14ac:dyDescent="0.2">
      <c r="A232" s="17" t="s">
        <v>346</v>
      </c>
      <c r="B232" s="17" t="s">
        <v>345</v>
      </c>
      <c r="C232" s="17">
        <v>0.12</v>
      </c>
      <c r="D232" s="17">
        <v>0.4</v>
      </c>
      <c r="E232" s="96">
        <v>1</v>
      </c>
      <c r="F232" s="96">
        <v>1</v>
      </c>
      <c r="G232" s="96">
        <v>1</v>
      </c>
      <c r="H232" s="96">
        <v>1</v>
      </c>
      <c r="I232" s="96">
        <v>1</v>
      </c>
      <c r="J232" s="96">
        <v>1</v>
      </c>
      <c r="K232" s="17">
        <v>300</v>
      </c>
      <c r="L232" s="17">
        <v>2000</v>
      </c>
      <c r="M232" s="17">
        <v>300</v>
      </c>
      <c r="N232" s="17">
        <v>2800</v>
      </c>
      <c r="O232" s="17">
        <f t="shared" si="17"/>
        <v>0.72</v>
      </c>
      <c r="P232" s="17">
        <v>6</v>
      </c>
      <c r="Q232" s="17">
        <v>300</v>
      </c>
      <c r="R232" s="17">
        <v>3000</v>
      </c>
      <c r="S232" s="17">
        <v>300</v>
      </c>
      <c r="T232" s="17">
        <v>5500</v>
      </c>
      <c r="U232" s="17">
        <f t="shared" si="18"/>
        <v>1.42</v>
      </c>
      <c r="V232" s="17">
        <v>11.8</v>
      </c>
      <c r="W232" s="17">
        <v>300</v>
      </c>
      <c r="X232" s="17">
        <v>3500</v>
      </c>
      <c r="Y232" s="17">
        <v>300</v>
      </c>
      <c r="Z232" s="17">
        <v>5200</v>
      </c>
      <c r="AA232" s="17">
        <f t="shared" si="16"/>
        <v>2.1</v>
      </c>
      <c r="AB232" s="17">
        <v>17.5</v>
      </c>
    </row>
    <row r="233" spans="1:28" x14ac:dyDescent="0.2">
      <c r="A233" s="17" t="s">
        <v>88</v>
      </c>
      <c r="B233" s="17" t="s">
        <v>169</v>
      </c>
      <c r="C233" s="17">
        <v>0.27</v>
      </c>
      <c r="D233" s="17">
        <v>0.49</v>
      </c>
      <c r="E233" s="96">
        <v>1</v>
      </c>
      <c r="F233" s="96">
        <v>1</v>
      </c>
      <c r="G233" s="96">
        <v>1</v>
      </c>
      <c r="H233" s="96">
        <v>1</v>
      </c>
      <c r="I233" s="96">
        <v>1</v>
      </c>
      <c r="J233" s="96">
        <v>1</v>
      </c>
      <c r="K233" s="17">
        <v>300</v>
      </c>
      <c r="L233" s="17">
        <v>2000</v>
      </c>
      <c r="M233" s="17">
        <v>300</v>
      </c>
      <c r="N233" s="17">
        <v>2800</v>
      </c>
      <c r="O233" s="17">
        <f t="shared" si="17"/>
        <v>0.87</v>
      </c>
      <c r="P233" s="17">
        <v>3.2</v>
      </c>
      <c r="Q233" s="17">
        <v>300</v>
      </c>
      <c r="R233" s="17">
        <v>3000</v>
      </c>
      <c r="S233" s="17">
        <v>300</v>
      </c>
      <c r="T233" s="17">
        <v>5500</v>
      </c>
      <c r="U233" s="17">
        <f t="shared" si="18"/>
        <v>1.49</v>
      </c>
      <c r="V233" s="17">
        <v>5.5</v>
      </c>
      <c r="W233" s="17">
        <v>300</v>
      </c>
      <c r="X233" s="17">
        <v>3500</v>
      </c>
      <c r="Y233" s="17">
        <v>300</v>
      </c>
      <c r="Z233" s="17">
        <v>5200</v>
      </c>
      <c r="AA233" s="17">
        <f t="shared" si="16"/>
        <v>2.6799999999999997</v>
      </c>
      <c r="AB233" s="17">
        <v>9.9</v>
      </c>
    </row>
    <row r="234" spans="1:28" x14ac:dyDescent="0.2">
      <c r="A234" s="17" t="s">
        <v>89</v>
      </c>
      <c r="B234" s="17" t="s">
        <v>170</v>
      </c>
      <c r="C234" s="17">
        <v>0.27</v>
      </c>
      <c r="D234" s="17">
        <v>0.49</v>
      </c>
      <c r="E234" s="96">
        <v>1</v>
      </c>
      <c r="F234" s="96">
        <v>1</v>
      </c>
      <c r="G234" s="96">
        <v>1</v>
      </c>
      <c r="H234" s="96">
        <v>1</v>
      </c>
      <c r="I234" s="96">
        <v>1</v>
      </c>
      <c r="J234" s="96">
        <v>1</v>
      </c>
      <c r="K234" s="17">
        <v>300</v>
      </c>
      <c r="L234" s="17">
        <v>2000</v>
      </c>
      <c r="M234" s="17">
        <v>300</v>
      </c>
      <c r="N234" s="17">
        <v>2800</v>
      </c>
      <c r="O234" s="17">
        <f t="shared" si="17"/>
        <v>0.87</v>
      </c>
      <c r="P234" s="17">
        <v>3.2</v>
      </c>
      <c r="Q234" s="17">
        <v>300</v>
      </c>
      <c r="R234" s="17">
        <v>3000</v>
      </c>
      <c r="S234" s="17">
        <v>300</v>
      </c>
      <c r="T234" s="17">
        <v>5500</v>
      </c>
      <c r="U234" s="17">
        <f t="shared" si="18"/>
        <v>1.49</v>
      </c>
      <c r="V234" s="17">
        <v>5.5</v>
      </c>
      <c r="W234" s="17">
        <v>300</v>
      </c>
      <c r="X234" s="17">
        <v>3500</v>
      </c>
      <c r="Y234" s="17">
        <v>300</v>
      </c>
      <c r="Z234" s="17">
        <v>5200</v>
      </c>
      <c r="AA234" s="17">
        <f t="shared" si="16"/>
        <v>2.6799999999999997</v>
      </c>
      <c r="AB234" s="17">
        <v>9.9</v>
      </c>
    </row>
    <row r="235" spans="1:28" x14ac:dyDescent="0.2">
      <c r="A235" s="17" t="s">
        <v>90</v>
      </c>
      <c r="B235" s="17" t="s">
        <v>171</v>
      </c>
      <c r="C235" s="17">
        <v>0.27</v>
      </c>
      <c r="D235" s="17">
        <v>0.49</v>
      </c>
      <c r="E235" s="96">
        <v>1</v>
      </c>
      <c r="F235" s="96">
        <v>1</v>
      </c>
      <c r="G235" s="96">
        <v>1</v>
      </c>
      <c r="H235" s="96">
        <v>1</v>
      </c>
      <c r="I235" s="96">
        <v>1</v>
      </c>
      <c r="J235" s="96">
        <v>1</v>
      </c>
      <c r="K235" s="17">
        <v>300</v>
      </c>
      <c r="L235" s="17">
        <v>2000</v>
      </c>
      <c r="M235" s="17">
        <v>300</v>
      </c>
      <c r="N235" s="17">
        <v>2800</v>
      </c>
      <c r="O235" s="17">
        <f t="shared" si="17"/>
        <v>0.87</v>
      </c>
      <c r="P235" s="17">
        <v>3.2</v>
      </c>
      <c r="Q235" s="17">
        <v>300</v>
      </c>
      <c r="R235" s="17">
        <v>3000</v>
      </c>
      <c r="S235" s="17">
        <v>300</v>
      </c>
      <c r="T235" s="17">
        <v>5500</v>
      </c>
      <c r="U235" s="17">
        <f t="shared" si="18"/>
        <v>1.49</v>
      </c>
      <c r="V235" s="17">
        <v>5.5</v>
      </c>
      <c r="W235" s="17">
        <v>300</v>
      </c>
      <c r="X235" s="17">
        <v>3500</v>
      </c>
      <c r="Y235" s="17">
        <v>300</v>
      </c>
      <c r="Z235" s="17">
        <v>5200</v>
      </c>
      <c r="AA235" s="17">
        <f t="shared" si="16"/>
        <v>2.6799999999999997</v>
      </c>
      <c r="AB235" s="17">
        <v>9.9</v>
      </c>
    </row>
    <row r="236" spans="1:28" x14ac:dyDescent="0.2">
      <c r="A236" s="17" t="s">
        <v>91</v>
      </c>
      <c r="B236" s="17" t="s">
        <v>172</v>
      </c>
      <c r="C236" s="17">
        <v>0.27</v>
      </c>
      <c r="D236" s="17">
        <v>0.49</v>
      </c>
      <c r="E236" s="96">
        <v>1</v>
      </c>
      <c r="F236" s="96">
        <v>1</v>
      </c>
      <c r="G236" s="96">
        <v>1</v>
      </c>
      <c r="H236" s="96">
        <v>1</v>
      </c>
      <c r="I236" s="96">
        <v>1</v>
      </c>
      <c r="J236" s="96">
        <v>1</v>
      </c>
      <c r="K236" s="17">
        <v>300</v>
      </c>
      <c r="L236" s="17">
        <v>2000</v>
      </c>
      <c r="M236" s="17">
        <v>300</v>
      </c>
      <c r="N236" s="17">
        <v>2800</v>
      </c>
      <c r="O236" s="17">
        <f t="shared" si="17"/>
        <v>0.87</v>
      </c>
      <c r="P236" s="17">
        <v>3.2</v>
      </c>
      <c r="Q236" s="17">
        <v>300</v>
      </c>
      <c r="R236" s="17">
        <v>3000</v>
      </c>
      <c r="S236" s="17">
        <v>300</v>
      </c>
      <c r="T236" s="17">
        <v>5500</v>
      </c>
      <c r="U236" s="17">
        <f t="shared" si="18"/>
        <v>1.49</v>
      </c>
      <c r="V236" s="17">
        <v>5.5</v>
      </c>
      <c r="W236" s="17">
        <v>300</v>
      </c>
      <c r="X236" s="17">
        <v>3500</v>
      </c>
      <c r="Y236" s="17">
        <v>300</v>
      </c>
      <c r="Z236" s="17">
        <v>5200</v>
      </c>
      <c r="AA236" s="17">
        <f t="shared" si="16"/>
        <v>2.6799999999999997</v>
      </c>
      <c r="AB236" s="17">
        <v>9.9</v>
      </c>
    </row>
    <row r="237" spans="1:28" x14ac:dyDescent="0.2">
      <c r="A237" s="17" t="s">
        <v>92</v>
      </c>
      <c r="B237" s="17" t="s">
        <v>173</v>
      </c>
      <c r="C237" s="17">
        <v>0.27</v>
      </c>
      <c r="D237" s="17">
        <v>0.49</v>
      </c>
      <c r="E237" s="96">
        <v>1</v>
      </c>
      <c r="F237" s="96">
        <v>1</v>
      </c>
      <c r="G237" s="96">
        <v>1</v>
      </c>
      <c r="H237" s="96">
        <v>1</v>
      </c>
      <c r="I237" s="96">
        <v>1</v>
      </c>
      <c r="J237" s="96">
        <v>1</v>
      </c>
      <c r="K237" s="17">
        <v>300</v>
      </c>
      <c r="L237" s="17">
        <v>2000</v>
      </c>
      <c r="M237" s="17">
        <v>300</v>
      </c>
      <c r="N237" s="17">
        <v>2800</v>
      </c>
      <c r="O237" s="17">
        <f t="shared" si="17"/>
        <v>0.87</v>
      </c>
      <c r="P237" s="17">
        <v>3.2</v>
      </c>
      <c r="Q237" s="17">
        <v>300</v>
      </c>
      <c r="R237" s="17">
        <v>3000</v>
      </c>
      <c r="S237" s="17">
        <v>300</v>
      </c>
      <c r="T237" s="17">
        <v>5500</v>
      </c>
      <c r="U237" s="17">
        <f t="shared" si="18"/>
        <v>1.49</v>
      </c>
      <c r="V237" s="17">
        <v>5.5</v>
      </c>
      <c r="W237" s="17">
        <v>300</v>
      </c>
      <c r="X237" s="17">
        <v>3500</v>
      </c>
      <c r="Y237" s="17">
        <v>300</v>
      </c>
      <c r="Z237" s="17">
        <v>5200</v>
      </c>
      <c r="AA237" s="17">
        <f t="shared" si="16"/>
        <v>2.6799999999999997</v>
      </c>
      <c r="AB237" s="17">
        <v>9.9</v>
      </c>
    </row>
    <row r="238" spans="1:28" x14ac:dyDescent="0.2">
      <c r="A238" s="17" t="s">
        <v>93</v>
      </c>
      <c r="B238" s="17" t="s">
        <v>174</v>
      </c>
      <c r="C238" s="17">
        <v>0.27</v>
      </c>
      <c r="D238" s="17">
        <v>0.49</v>
      </c>
      <c r="E238" s="96">
        <v>1</v>
      </c>
      <c r="F238" s="96">
        <v>1</v>
      </c>
      <c r="G238" s="96">
        <v>1</v>
      </c>
      <c r="H238" s="96">
        <v>1</v>
      </c>
      <c r="I238" s="96">
        <v>1</v>
      </c>
      <c r="J238" s="96">
        <v>1</v>
      </c>
      <c r="K238" s="17">
        <v>300</v>
      </c>
      <c r="L238" s="17">
        <v>2000</v>
      </c>
      <c r="M238" s="17">
        <v>300</v>
      </c>
      <c r="N238" s="17">
        <v>2800</v>
      </c>
      <c r="O238" s="17">
        <f t="shared" si="17"/>
        <v>0.87</v>
      </c>
      <c r="P238" s="17">
        <v>3.2</v>
      </c>
      <c r="Q238" s="17">
        <v>300</v>
      </c>
      <c r="R238" s="17">
        <v>3000</v>
      </c>
      <c r="S238" s="17">
        <v>300</v>
      </c>
      <c r="T238" s="17">
        <v>5500</v>
      </c>
      <c r="U238" s="17">
        <f t="shared" si="18"/>
        <v>1.49</v>
      </c>
      <c r="V238" s="17">
        <v>5.5</v>
      </c>
      <c r="W238" s="17">
        <v>300</v>
      </c>
      <c r="X238" s="17">
        <v>3500</v>
      </c>
      <c r="Y238" s="17">
        <v>300</v>
      </c>
      <c r="Z238" s="17">
        <v>5200</v>
      </c>
      <c r="AA238" s="17">
        <f t="shared" si="16"/>
        <v>2.6799999999999997</v>
      </c>
      <c r="AB238" s="17">
        <v>9.9</v>
      </c>
    </row>
    <row r="239" spans="1:28" x14ac:dyDescent="0.2">
      <c r="A239" s="17" t="s">
        <v>94</v>
      </c>
      <c r="B239" s="17" t="s">
        <v>175</v>
      </c>
      <c r="C239" s="17">
        <v>0.27</v>
      </c>
      <c r="D239" s="17">
        <v>0.49</v>
      </c>
      <c r="E239" s="96">
        <v>1</v>
      </c>
      <c r="F239" s="96">
        <v>1</v>
      </c>
      <c r="G239" s="96">
        <v>1</v>
      </c>
      <c r="H239" s="96">
        <v>1</v>
      </c>
      <c r="I239" s="96">
        <v>1</v>
      </c>
      <c r="J239" s="96">
        <v>1</v>
      </c>
      <c r="K239" s="17">
        <v>300</v>
      </c>
      <c r="L239" s="17">
        <v>2000</v>
      </c>
      <c r="M239" s="17">
        <v>300</v>
      </c>
      <c r="N239" s="17">
        <v>2800</v>
      </c>
      <c r="O239" s="17">
        <f t="shared" si="17"/>
        <v>0.87</v>
      </c>
      <c r="P239" s="17">
        <v>3.2</v>
      </c>
      <c r="Q239" s="17">
        <v>300</v>
      </c>
      <c r="R239" s="17">
        <v>3000</v>
      </c>
      <c r="S239" s="17">
        <v>300</v>
      </c>
      <c r="T239" s="17">
        <v>5500</v>
      </c>
      <c r="U239" s="17">
        <f t="shared" si="18"/>
        <v>1.49</v>
      </c>
      <c r="V239" s="17">
        <v>5.5</v>
      </c>
      <c r="W239" s="17">
        <v>300</v>
      </c>
      <c r="X239" s="17">
        <v>3500</v>
      </c>
      <c r="Y239" s="17">
        <v>300</v>
      </c>
      <c r="Z239" s="17">
        <v>5200</v>
      </c>
      <c r="AA239" s="17">
        <f t="shared" si="16"/>
        <v>2.6799999999999997</v>
      </c>
      <c r="AB239" s="17">
        <v>9.9</v>
      </c>
    </row>
    <row r="240" spans="1:28" x14ac:dyDescent="0.2">
      <c r="A240" s="17" t="s">
        <v>446</v>
      </c>
      <c r="B240" s="17" t="s">
        <v>445</v>
      </c>
      <c r="C240" s="17">
        <v>0.27</v>
      </c>
      <c r="D240" s="17">
        <v>0.49</v>
      </c>
      <c r="E240" s="96">
        <v>1</v>
      </c>
      <c r="F240" s="96">
        <v>1</v>
      </c>
      <c r="G240" s="96">
        <v>1</v>
      </c>
      <c r="H240" s="96">
        <v>1</v>
      </c>
      <c r="I240" s="96">
        <v>1</v>
      </c>
      <c r="J240" s="96">
        <v>1</v>
      </c>
      <c r="K240" s="17">
        <v>300</v>
      </c>
      <c r="L240" s="17">
        <v>2000</v>
      </c>
      <c r="M240" s="17">
        <v>300</v>
      </c>
      <c r="N240" s="17">
        <v>2800</v>
      </c>
      <c r="O240" s="17">
        <f t="shared" si="17"/>
        <v>0.87</v>
      </c>
      <c r="P240" s="17">
        <v>3.2</v>
      </c>
      <c r="Q240" s="17">
        <v>300</v>
      </c>
      <c r="R240" s="17">
        <v>3000</v>
      </c>
      <c r="S240" s="17">
        <v>300</v>
      </c>
      <c r="T240" s="17">
        <v>5500</v>
      </c>
      <c r="U240" s="17">
        <f t="shared" si="18"/>
        <v>1.49</v>
      </c>
      <c r="V240" s="17">
        <v>5.5</v>
      </c>
      <c r="W240" s="17">
        <v>300</v>
      </c>
      <c r="X240" s="17">
        <v>3500</v>
      </c>
      <c r="Y240" s="17">
        <v>300</v>
      </c>
      <c r="Z240" s="17">
        <v>5200</v>
      </c>
      <c r="AA240" s="17">
        <f t="shared" si="16"/>
        <v>2.6799999999999997</v>
      </c>
      <c r="AB240" s="17">
        <v>9.9</v>
      </c>
    </row>
    <row r="241" spans="1:28" x14ac:dyDescent="0.2">
      <c r="A241" s="17" t="s">
        <v>95</v>
      </c>
      <c r="B241" s="17" t="s">
        <v>176</v>
      </c>
      <c r="C241" s="17">
        <v>0.27</v>
      </c>
      <c r="D241" s="17">
        <v>0.49</v>
      </c>
      <c r="E241" s="96">
        <v>1</v>
      </c>
      <c r="F241" s="96">
        <v>1</v>
      </c>
      <c r="G241" s="96">
        <v>1</v>
      </c>
      <c r="H241" s="96">
        <v>1</v>
      </c>
      <c r="I241" s="96">
        <v>1</v>
      </c>
      <c r="J241" s="96">
        <v>1</v>
      </c>
      <c r="K241" s="17">
        <v>300</v>
      </c>
      <c r="L241" s="17">
        <v>2000</v>
      </c>
      <c r="M241" s="17">
        <v>300</v>
      </c>
      <c r="N241" s="17">
        <v>2800</v>
      </c>
      <c r="O241" s="17">
        <f t="shared" si="17"/>
        <v>0.87</v>
      </c>
      <c r="P241" s="17">
        <v>3.2</v>
      </c>
      <c r="Q241" s="17">
        <v>300</v>
      </c>
      <c r="R241" s="17">
        <v>3000</v>
      </c>
      <c r="S241" s="17">
        <v>300</v>
      </c>
      <c r="T241" s="17">
        <v>5500</v>
      </c>
      <c r="U241" s="17">
        <f t="shared" si="18"/>
        <v>1.49</v>
      </c>
      <c r="V241" s="17">
        <v>5.5</v>
      </c>
      <c r="W241" s="17">
        <v>300</v>
      </c>
      <c r="X241" s="17">
        <v>3500</v>
      </c>
      <c r="Y241" s="17">
        <v>300</v>
      </c>
      <c r="Z241" s="17">
        <v>5200</v>
      </c>
      <c r="AA241" s="17">
        <f t="shared" si="16"/>
        <v>2.6799999999999997</v>
      </c>
      <c r="AB241" s="17">
        <v>9.9</v>
      </c>
    </row>
    <row r="242" spans="1:28" x14ac:dyDescent="0.2">
      <c r="A242" s="17" t="s">
        <v>440</v>
      </c>
      <c r="B242" s="17" t="s">
        <v>439</v>
      </c>
      <c r="C242" s="17">
        <v>0.17</v>
      </c>
      <c r="D242" s="17">
        <v>0.36</v>
      </c>
      <c r="E242" s="96">
        <v>1</v>
      </c>
      <c r="F242" s="96">
        <v>1</v>
      </c>
      <c r="G242" s="96">
        <v>1</v>
      </c>
      <c r="H242" s="96">
        <v>1</v>
      </c>
      <c r="I242" s="96">
        <v>1</v>
      </c>
      <c r="J242" s="96">
        <v>1</v>
      </c>
      <c r="K242" s="17">
        <v>300</v>
      </c>
      <c r="L242" s="17">
        <v>2000</v>
      </c>
      <c r="M242" s="17">
        <v>300</v>
      </c>
      <c r="N242" s="17">
        <v>2800</v>
      </c>
      <c r="O242" s="17">
        <f t="shared" si="17"/>
        <v>1.02</v>
      </c>
      <c r="P242" s="17">
        <v>6</v>
      </c>
      <c r="Q242" s="17">
        <v>300</v>
      </c>
      <c r="R242" s="17">
        <v>3000</v>
      </c>
      <c r="S242" s="17">
        <v>300</v>
      </c>
      <c r="T242" s="17">
        <v>5500</v>
      </c>
      <c r="U242" s="17">
        <f t="shared" si="18"/>
        <v>2.0099999999999998</v>
      </c>
      <c r="V242" s="17">
        <v>11.8</v>
      </c>
      <c r="W242" s="17">
        <v>300</v>
      </c>
      <c r="X242" s="17">
        <v>3500</v>
      </c>
      <c r="Y242" s="17">
        <v>300</v>
      </c>
      <c r="Z242" s="17">
        <v>5200</v>
      </c>
      <c r="AA242" s="17">
        <f t="shared" si="16"/>
        <v>2.98</v>
      </c>
      <c r="AB242" s="17">
        <v>17.5</v>
      </c>
    </row>
    <row r="243" spans="1:28" x14ac:dyDescent="0.2">
      <c r="A243" s="17" t="s">
        <v>436</v>
      </c>
      <c r="B243" s="17" t="s">
        <v>435</v>
      </c>
      <c r="C243" s="17">
        <v>0.17</v>
      </c>
      <c r="D243" s="17">
        <v>0.36</v>
      </c>
      <c r="E243" s="96">
        <v>1</v>
      </c>
      <c r="F243" s="96">
        <v>1</v>
      </c>
      <c r="G243" s="96">
        <v>1</v>
      </c>
      <c r="H243" s="96">
        <v>1</v>
      </c>
      <c r="I243" s="96">
        <v>1</v>
      </c>
      <c r="J243" s="96">
        <v>1</v>
      </c>
      <c r="K243" s="17">
        <v>300</v>
      </c>
      <c r="L243" s="17">
        <v>2000</v>
      </c>
      <c r="M243" s="17">
        <v>300</v>
      </c>
      <c r="N243" s="17">
        <v>2800</v>
      </c>
      <c r="O243" s="17">
        <f t="shared" si="17"/>
        <v>1.02</v>
      </c>
      <c r="P243" s="17">
        <v>6</v>
      </c>
      <c r="Q243" s="17">
        <v>300</v>
      </c>
      <c r="R243" s="17">
        <v>3000</v>
      </c>
      <c r="S243" s="17">
        <v>300</v>
      </c>
      <c r="T243" s="17">
        <v>5500</v>
      </c>
      <c r="U243" s="17">
        <f t="shared" si="18"/>
        <v>2.0099999999999998</v>
      </c>
      <c r="V243" s="17">
        <v>11.8</v>
      </c>
      <c r="W243" s="17">
        <v>300</v>
      </c>
      <c r="X243" s="17">
        <v>3500</v>
      </c>
      <c r="Y243" s="17">
        <v>300</v>
      </c>
      <c r="Z243" s="17">
        <v>5200</v>
      </c>
      <c r="AA243" s="17">
        <f t="shared" si="16"/>
        <v>2.98</v>
      </c>
      <c r="AB243" s="17">
        <v>17.5</v>
      </c>
    </row>
    <row r="244" spans="1:28" x14ac:dyDescent="0.2">
      <c r="A244" s="17" t="s">
        <v>438</v>
      </c>
      <c r="B244" s="17" t="s">
        <v>437</v>
      </c>
      <c r="C244" s="17">
        <v>0.17</v>
      </c>
      <c r="D244" s="17">
        <v>0.36</v>
      </c>
      <c r="E244" s="96">
        <v>1</v>
      </c>
      <c r="F244" s="96">
        <v>1</v>
      </c>
      <c r="G244" s="96">
        <v>1</v>
      </c>
      <c r="H244" s="96">
        <v>1</v>
      </c>
      <c r="I244" s="96">
        <v>1</v>
      </c>
      <c r="J244" s="96">
        <v>1</v>
      </c>
      <c r="K244" s="17">
        <v>300</v>
      </c>
      <c r="L244" s="17">
        <v>2000</v>
      </c>
      <c r="M244" s="17">
        <v>300</v>
      </c>
      <c r="N244" s="17">
        <v>2800</v>
      </c>
      <c r="O244" s="17">
        <f t="shared" si="17"/>
        <v>1.02</v>
      </c>
      <c r="P244" s="17">
        <v>6</v>
      </c>
      <c r="Q244" s="17">
        <v>300</v>
      </c>
      <c r="R244" s="17">
        <v>3000</v>
      </c>
      <c r="S244" s="17">
        <v>300</v>
      </c>
      <c r="T244" s="17">
        <v>5500</v>
      </c>
      <c r="U244" s="17">
        <f t="shared" si="18"/>
        <v>2.0099999999999998</v>
      </c>
      <c r="V244" s="17">
        <v>11.8</v>
      </c>
      <c r="W244" s="17">
        <v>300</v>
      </c>
      <c r="X244" s="17">
        <v>3500</v>
      </c>
      <c r="Y244" s="17">
        <v>300</v>
      </c>
      <c r="Z244" s="17">
        <v>5200</v>
      </c>
      <c r="AA244" s="17">
        <f t="shared" si="16"/>
        <v>2.98</v>
      </c>
      <c r="AB244" s="17">
        <v>17.5</v>
      </c>
    </row>
    <row r="245" spans="1:28" x14ac:dyDescent="0.2">
      <c r="A245" s="17" t="s">
        <v>442</v>
      </c>
      <c r="B245" s="17" t="s">
        <v>441</v>
      </c>
      <c r="C245" s="17">
        <v>0.17</v>
      </c>
      <c r="D245" s="17">
        <v>0.36</v>
      </c>
      <c r="E245" s="96">
        <v>1</v>
      </c>
      <c r="F245" s="96">
        <v>1</v>
      </c>
      <c r="G245" s="96">
        <v>1</v>
      </c>
      <c r="H245" s="96">
        <v>1</v>
      </c>
      <c r="I245" s="96">
        <v>1</v>
      </c>
      <c r="J245" s="96">
        <v>1</v>
      </c>
      <c r="K245" s="17">
        <v>300</v>
      </c>
      <c r="L245" s="17">
        <v>2000</v>
      </c>
      <c r="M245" s="17">
        <v>300</v>
      </c>
      <c r="N245" s="17">
        <v>2800</v>
      </c>
      <c r="O245" s="17">
        <f t="shared" si="17"/>
        <v>1.02</v>
      </c>
      <c r="P245" s="17">
        <v>6</v>
      </c>
      <c r="Q245" s="17">
        <v>300</v>
      </c>
      <c r="R245" s="17">
        <v>3000</v>
      </c>
      <c r="S245" s="17">
        <v>300</v>
      </c>
      <c r="T245" s="17">
        <v>5500</v>
      </c>
      <c r="U245" s="17">
        <f t="shared" si="18"/>
        <v>2.0099999999999998</v>
      </c>
      <c r="V245" s="17">
        <v>11.8</v>
      </c>
      <c r="W245" s="17">
        <v>300</v>
      </c>
      <c r="X245" s="17">
        <v>3500</v>
      </c>
      <c r="Y245" s="17">
        <v>300</v>
      </c>
      <c r="Z245" s="17">
        <v>5200</v>
      </c>
      <c r="AA245" s="17">
        <f t="shared" si="16"/>
        <v>2.98</v>
      </c>
      <c r="AB245" s="17">
        <v>17.5</v>
      </c>
    </row>
    <row r="246" spans="1:28" x14ac:dyDescent="0.2">
      <c r="A246" s="17" t="s">
        <v>434</v>
      </c>
      <c r="B246" s="17" t="s">
        <v>433</v>
      </c>
      <c r="C246" s="17">
        <v>0.17</v>
      </c>
      <c r="D246" s="17">
        <v>0.36</v>
      </c>
      <c r="E246" s="96">
        <v>1</v>
      </c>
      <c r="F246" s="96">
        <v>1</v>
      </c>
      <c r="G246" s="96">
        <v>1</v>
      </c>
      <c r="H246" s="96">
        <v>1</v>
      </c>
      <c r="I246" s="96">
        <v>1</v>
      </c>
      <c r="J246" s="96">
        <v>1</v>
      </c>
      <c r="K246" s="17">
        <v>300</v>
      </c>
      <c r="L246" s="17">
        <v>2000</v>
      </c>
      <c r="M246" s="17">
        <v>300</v>
      </c>
      <c r="N246" s="17">
        <v>2800</v>
      </c>
      <c r="O246" s="17">
        <f t="shared" si="17"/>
        <v>1.02</v>
      </c>
      <c r="P246" s="17">
        <v>6</v>
      </c>
      <c r="Q246" s="17">
        <v>300</v>
      </c>
      <c r="R246" s="17">
        <v>3000</v>
      </c>
      <c r="S246" s="17">
        <v>300</v>
      </c>
      <c r="T246" s="17">
        <v>5500</v>
      </c>
      <c r="U246" s="17">
        <f t="shared" si="18"/>
        <v>2.0099999999999998</v>
      </c>
      <c r="V246" s="17">
        <v>11.8</v>
      </c>
      <c r="W246" s="17">
        <v>300</v>
      </c>
      <c r="X246" s="17">
        <v>3500</v>
      </c>
      <c r="Y246" s="17">
        <v>300</v>
      </c>
      <c r="Z246" s="17">
        <v>5200</v>
      </c>
      <c r="AA246" s="17">
        <f t="shared" si="16"/>
        <v>2.98</v>
      </c>
      <c r="AB246" s="17">
        <v>17.5</v>
      </c>
    </row>
    <row r="247" spans="1:28" x14ac:dyDescent="0.2">
      <c r="A247" s="17" t="s">
        <v>444</v>
      </c>
      <c r="B247" s="17" t="s">
        <v>443</v>
      </c>
      <c r="C247" s="17">
        <v>0.17</v>
      </c>
      <c r="D247" s="17">
        <v>0.36</v>
      </c>
      <c r="E247" s="96">
        <v>1</v>
      </c>
      <c r="F247" s="96">
        <v>1</v>
      </c>
      <c r="G247" s="96">
        <v>1</v>
      </c>
      <c r="H247" s="96">
        <v>1</v>
      </c>
      <c r="I247" s="96">
        <v>1</v>
      </c>
      <c r="J247" s="96">
        <v>1</v>
      </c>
      <c r="K247" s="17">
        <v>300</v>
      </c>
      <c r="L247" s="17">
        <v>2000</v>
      </c>
      <c r="M247" s="17">
        <v>300</v>
      </c>
      <c r="N247" s="17">
        <v>2800</v>
      </c>
      <c r="O247" s="17">
        <f t="shared" si="17"/>
        <v>1.02</v>
      </c>
      <c r="P247" s="17">
        <v>6</v>
      </c>
      <c r="Q247" s="17">
        <v>300</v>
      </c>
      <c r="R247" s="17">
        <v>3000</v>
      </c>
      <c r="S247" s="17">
        <v>300</v>
      </c>
      <c r="T247" s="17">
        <v>5500</v>
      </c>
      <c r="U247" s="17">
        <f t="shared" si="18"/>
        <v>2.0099999999999998</v>
      </c>
      <c r="V247" s="17">
        <v>11.8</v>
      </c>
      <c r="W247" s="17">
        <v>300</v>
      </c>
      <c r="X247" s="17">
        <v>3500</v>
      </c>
      <c r="Y247" s="17">
        <v>300</v>
      </c>
      <c r="Z247" s="17">
        <v>5200</v>
      </c>
      <c r="AA247" s="17">
        <f t="shared" si="16"/>
        <v>2.98</v>
      </c>
      <c r="AB247" s="17">
        <v>17.5</v>
      </c>
    </row>
    <row r="248" spans="1:28" x14ac:dyDescent="0.2">
      <c r="A248" s="17" t="s">
        <v>96</v>
      </c>
      <c r="B248" s="17" t="s">
        <v>177</v>
      </c>
      <c r="C248" s="17">
        <v>0.125</v>
      </c>
      <c r="D248" s="17">
        <v>0.35</v>
      </c>
      <c r="E248" s="96">
        <v>1</v>
      </c>
      <c r="F248" s="96">
        <v>1</v>
      </c>
      <c r="G248" s="96">
        <v>1</v>
      </c>
      <c r="H248" s="96">
        <v>1</v>
      </c>
      <c r="I248" s="96">
        <v>1</v>
      </c>
      <c r="J248" s="96">
        <v>1</v>
      </c>
      <c r="K248" s="17">
        <v>300</v>
      </c>
      <c r="L248" s="17">
        <v>2000</v>
      </c>
      <c r="M248" s="17">
        <v>300</v>
      </c>
      <c r="N248" s="17">
        <v>2800</v>
      </c>
      <c r="O248" s="17">
        <f t="shared" si="17"/>
        <v>0.75</v>
      </c>
      <c r="P248" s="17">
        <v>6</v>
      </c>
      <c r="Q248" s="17">
        <v>300</v>
      </c>
      <c r="R248" s="17">
        <v>3000</v>
      </c>
      <c r="S248" s="17">
        <v>300</v>
      </c>
      <c r="T248" s="17">
        <v>5500</v>
      </c>
      <c r="U248" s="17">
        <f t="shared" si="18"/>
        <v>1.48</v>
      </c>
      <c r="V248" s="17">
        <v>11.8</v>
      </c>
      <c r="W248" s="17">
        <v>300</v>
      </c>
      <c r="X248" s="17">
        <v>3500</v>
      </c>
      <c r="Y248" s="17">
        <v>300</v>
      </c>
      <c r="Z248" s="17">
        <v>5200</v>
      </c>
      <c r="AA248" s="17">
        <f t="shared" si="16"/>
        <v>2.19</v>
      </c>
      <c r="AB248" s="17">
        <v>17.5</v>
      </c>
    </row>
  </sheetData>
  <pageMargins left="0.78740157499999996" right="0.78740157499999996" top="0.78740157499999996" bottom="0.78740157499999996"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2"/>
  <dimension ref="A1:AP249"/>
  <sheetViews>
    <sheetView showGridLines="0" topLeftCell="H1" zoomScale="90" zoomScaleNormal="90" workbookViewId="0">
      <pane ySplit="2" topLeftCell="A3" activePane="bottomLeft" state="frozen"/>
      <selection pane="bottomLeft" activeCell="Q52" sqref="Q52"/>
    </sheetView>
  </sheetViews>
  <sheetFormatPr defaultColWidth="9.28515625" defaultRowHeight="12.75" x14ac:dyDescent="0.2"/>
  <cols>
    <col min="1" max="1" width="16.5703125" style="10" bestFit="1" customWidth="1"/>
    <col min="2" max="2" width="36" style="10" bestFit="1" customWidth="1"/>
    <col min="3" max="3" width="12.42578125" style="10" bestFit="1" customWidth="1"/>
    <col min="4" max="4" width="12.42578125" style="10" customWidth="1"/>
    <col min="5" max="5" width="5.42578125" style="10" bestFit="1" customWidth="1"/>
    <col min="6" max="6" width="6.28515625" style="10" bestFit="1" customWidth="1"/>
    <col min="7" max="7" width="5.5703125" style="10" customWidth="1"/>
    <col min="8" max="8" width="15" style="10" customWidth="1"/>
    <col min="9" max="9" width="36" style="10" bestFit="1" customWidth="1"/>
    <col min="10" max="10" width="6.28515625" style="10" customWidth="1"/>
    <col min="11" max="11" width="15" style="10" bestFit="1" customWidth="1"/>
    <col min="12" max="12" width="36.28515625" style="10" customWidth="1"/>
    <col min="13" max="13" width="7.7109375" style="10" customWidth="1"/>
    <col min="14" max="14" width="15.42578125" style="10" bestFit="1" customWidth="1"/>
    <col min="15" max="15" width="37.5703125" style="10" bestFit="1" customWidth="1"/>
    <col min="16" max="16" width="5.5703125" style="10" customWidth="1"/>
    <col min="17" max="17" width="11.28515625" style="10" bestFit="1" customWidth="1"/>
    <col min="18" max="18" width="37.5703125" style="10" customWidth="1"/>
    <col min="19" max="19" width="8.42578125" style="10" customWidth="1"/>
    <col min="20" max="20" width="10.5703125" style="10" bestFit="1" customWidth="1"/>
    <col min="21" max="21" width="29.42578125" style="10" customWidth="1"/>
    <col min="22" max="22" width="6.28515625" style="10" customWidth="1"/>
    <col min="23" max="23" width="12.28515625" style="11" customWidth="1"/>
    <col min="24" max="26" width="18" style="11" customWidth="1"/>
    <col min="27" max="28" width="14.42578125" style="10" bestFit="1" customWidth="1"/>
    <col min="29" max="29" width="18.5703125" style="10" customWidth="1"/>
    <col min="30" max="30" width="15" style="10" customWidth="1"/>
    <col min="31" max="31" width="36" style="10" bestFit="1" customWidth="1"/>
    <col min="32" max="32" width="6.28515625" style="10" customWidth="1"/>
    <col min="33" max="33" width="15" style="10" bestFit="1" customWidth="1"/>
    <col min="34" max="34" width="36.28515625" style="10" customWidth="1"/>
    <col min="35" max="16384" width="9.28515625" style="10"/>
  </cols>
  <sheetData>
    <row r="1" spans="1:34" x14ac:dyDescent="0.2">
      <c r="W1" s="23"/>
      <c r="X1" s="23"/>
      <c r="Y1" s="27"/>
      <c r="Z1" s="23"/>
      <c r="AA1" s="20"/>
      <c r="AB1" s="20"/>
      <c r="AC1" s="13"/>
    </row>
    <row r="2" spans="1:34" s="15" customFormat="1" ht="18" customHeight="1" x14ac:dyDescent="0.2">
      <c r="A2" s="24" t="s">
        <v>223</v>
      </c>
      <c r="B2" s="25" t="s">
        <v>231</v>
      </c>
      <c r="C2" s="25" t="s">
        <v>220</v>
      </c>
      <c r="D2" s="26" t="s">
        <v>448</v>
      </c>
      <c r="E2" s="26" t="s">
        <v>451</v>
      </c>
      <c r="F2" s="26" t="s">
        <v>452</v>
      </c>
      <c r="G2" s="14"/>
      <c r="H2" s="14" t="s">
        <v>465</v>
      </c>
      <c r="I2" s="14" t="s">
        <v>466</v>
      </c>
      <c r="J2" s="14"/>
      <c r="K2" s="14" t="s">
        <v>230</v>
      </c>
      <c r="L2" s="14" t="s">
        <v>232</v>
      </c>
      <c r="M2" s="14"/>
      <c r="N2" s="13" t="s">
        <v>229</v>
      </c>
      <c r="O2" s="13" t="s">
        <v>233</v>
      </c>
      <c r="P2" s="13"/>
      <c r="Q2" s="13" t="s">
        <v>228</v>
      </c>
      <c r="R2" s="13" t="s">
        <v>234</v>
      </c>
      <c r="S2" s="13"/>
      <c r="T2" s="13" t="s">
        <v>227</v>
      </c>
      <c r="U2" s="13" t="s">
        <v>226</v>
      </c>
      <c r="W2" s="28"/>
      <c r="X2" s="28"/>
      <c r="Y2" s="28"/>
      <c r="Z2" s="28"/>
      <c r="AA2" s="28"/>
      <c r="AB2" s="28"/>
      <c r="AC2" s="103"/>
      <c r="AD2" s="14" t="s">
        <v>590</v>
      </c>
      <c r="AE2" s="14" t="s">
        <v>591</v>
      </c>
      <c r="AF2" s="14"/>
      <c r="AG2" s="14" t="s">
        <v>592</v>
      </c>
      <c r="AH2" s="14" t="s">
        <v>593</v>
      </c>
    </row>
    <row r="3" spans="1:34" x14ac:dyDescent="0.2">
      <c r="A3" s="10" t="s">
        <v>16</v>
      </c>
      <c r="B3" s="10" t="s">
        <v>383</v>
      </c>
      <c r="C3" s="10">
        <v>0.21</v>
      </c>
      <c r="D3" s="10">
        <v>0.3</v>
      </c>
      <c r="H3" s="10" t="s">
        <v>16</v>
      </c>
      <c r="I3" s="10" t="s">
        <v>383</v>
      </c>
      <c r="K3" s="10" t="s">
        <v>16</v>
      </c>
      <c r="L3" s="10" t="s">
        <v>383</v>
      </c>
      <c r="N3" s="17" t="s">
        <v>119</v>
      </c>
      <c r="O3" s="17" t="s">
        <v>204</v>
      </c>
      <c r="P3" s="17"/>
      <c r="Q3" s="17" t="s">
        <v>113</v>
      </c>
      <c r="R3" s="17" t="s">
        <v>213</v>
      </c>
      <c r="S3" s="17"/>
      <c r="T3" s="17" t="s">
        <v>36</v>
      </c>
      <c r="U3" s="17" t="s">
        <v>411</v>
      </c>
      <c r="W3" s="23"/>
      <c r="X3" s="23"/>
      <c r="Y3" s="20"/>
      <c r="Z3" s="20"/>
      <c r="AA3" s="20"/>
      <c r="AB3" s="20"/>
      <c r="AC3" s="104"/>
      <c r="AD3" s="10" t="s">
        <v>16</v>
      </c>
      <c r="AE3" s="10" t="s">
        <v>383</v>
      </c>
      <c r="AG3" s="10" t="s">
        <v>16</v>
      </c>
      <c r="AH3" s="10" t="s">
        <v>383</v>
      </c>
    </row>
    <row r="4" spans="1:34" x14ac:dyDescent="0.2">
      <c r="A4" s="10" t="s">
        <v>17</v>
      </c>
      <c r="B4" s="10" t="s">
        <v>384</v>
      </c>
      <c r="C4" s="10">
        <v>0.21</v>
      </c>
      <c r="D4" s="10">
        <v>0.3</v>
      </c>
      <c r="H4" s="10" t="s">
        <v>17</v>
      </c>
      <c r="I4" s="10" t="s">
        <v>384</v>
      </c>
      <c r="K4" s="10" t="s">
        <v>17</v>
      </c>
      <c r="L4" s="10" t="s">
        <v>384</v>
      </c>
      <c r="N4" s="17" t="s">
        <v>120</v>
      </c>
      <c r="O4" s="17" t="s">
        <v>205</v>
      </c>
      <c r="P4" s="17"/>
      <c r="Q4" s="17" t="s">
        <v>114</v>
      </c>
      <c r="R4" s="17" t="s">
        <v>214</v>
      </c>
      <c r="S4" s="17"/>
      <c r="T4" s="17" t="s">
        <v>37</v>
      </c>
      <c r="U4" s="17" t="s">
        <v>412</v>
      </c>
      <c r="W4" s="23"/>
      <c r="X4" s="23"/>
      <c r="Y4" s="20"/>
      <c r="Z4" s="20"/>
      <c r="AA4" s="20"/>
      <c r="AB4" s="20"/>
      <c r="AC4" s="104"/>
      <c r="AD4" s="10" t="s">
        <v>17</v>
      </c>
      <c r="AE4" s="10" t="s">
        <v>384</v>
      </c>
      <c r="AG4" s="10" t="s">
        <v>17</v>
      </c>
      <c r="AH4" s="10" t="s">
        <v>384</v>
      </c>
    </row>
    <row r="5" spans="1:34" x14ac:dyDescent="0.2">
      <c r="A5" s="10" t="s">
        <v>18</v>
      </c>
      <c r="B5" s="10" t="s">
        <v>396</v>
      </c>
      <c r="C5" s="10">
        <v>0.21</v>
      </c>
      <c r="D5" s="10">
        <v>0.3</v>
      </c>
      <c r="H5" s="10" t="s">
        <v>18</v>
      </c>
      <c r="I5" s="10" t="s">
        <v>396</v>
      </c>
      <c r="K5" s="10" t="s">
        <v>18</v>
      </c>
      <c r="L5" s="10" t="s">
        <v>396</v>
      </c>
      <c r="N5" s="17" t="s">
        <v>121</v>
      </c>
      <c r="O5" s="17" t="s">
        <v>206</v>
      </c>
      <c r="P5" s="17"/>
      <c r="Q5" s="17" t="s">
        <v>115</v>
      </c>
      <c r="R5" s="17" t="s">
        <v>215</v>
      </c>
      <c r="S5" s="17"/>
      <c r="T5" s="17" t="s">
        <v>38</v>
      </c>
      <c r="U5" s="17" t="s">
        <v>415</v>
      </c>
      <c r="W5" s="23"/>
      <c r="X5" s="23"/>
      <c r="Y5" s="20"/>
      <c r="Z5" s="20"/>
      <c r="AA5" s="20"/>
      <c r="AB5" s="20"/>
      <c r="AC5" s="104"/>
      <c r="AD5" s="10" t="s">
        <v>18</v>
      </c>
      <c r="AE5" s="10" t="s">
        <v>396</v>
      </c>
      <c r="AG5" s="10" t="s">
        <v>18</v>
      </c>
      <c r="AH5" s="10" t="s">
        <v>396</v>
      </c>
    </row>
    <row r="6" spans="1:34" x14ac:dyDescent="0.2">
      <c r="A6" s="10" t="s">
        <v>19</v>
      </c>
      <c r="B6" s="10" t="s">
        <v>388</v>
      </c>
      <c r="C6" s="10">
        <v>0.21</v>
      </c>
      <c r="D6" s="10">
        <v>0.3</v>
      </c>
      <c r="H6" s="10" t="s">
        <v>19</v>
      </c>
      <c r="I6" s="10" t="s">
        <v>388</v>
      </c>
      <c r="K6" s="10" t="s">
        <v>19</v>
      </c>
      <c r="L6" s="10" t="s">
        <v>388</v>
      </c>
      <c r="N6" s="17" t="s">
        <v>122</v>
      </c>
      <c r="O6" s="17" t="s">
        <v>207</v>
      </c>
      <c r="P6" s="17"/>
      <c r="Q6" s="17" t="s">
        <v>116</v>
      </c>
      <c r="R6" s="17" t="s">
        <v>216</v>
      </c>
      <c r="S6" s="17"/>
      <c r="T6" s="17" t="s">
        <v>39</v>
      </c>
      <c r="U6" s="17" t="s">
        <v>419</v>
      </c>
      <c r="W6" s="23"/>
      <c r="X6" s="23"/>
      <c r="Y6" s="20"/>
      <c r="Z6" s="20"/>
      <c r="AA6" s="30"/>
      <c r="AB6" s="30"/>
      <c r="AD6" s="10" t="s">
        <v>19</v>
      </c>
      <c r="AE6" s="10" t="s">
        <v>388</v>
      </c>
      <c r="AG6" s="10" t="s">
        <v>19</v>
      </c>
      <c r="AH6" s="10" t="s">
        <v>388</v>
      </c>
    </row>
    <row r="7" spans="1:34" x14ac:dyDescent="0.2">
      <c r="A7" s="10" t="s">
        <v>20</v>
      </c>
      <c r="B7" s="10" t="s">
        <v>389</v>
      </c>
      <c r="C7" s="10">
        <v>0.21</v>
      </c>
      <c r="D7" s="10">
        <v>0.3</v>
      </c>
      <c r="H7" s="10" t="s">
        <v>20</v>
      </c>
      <c r="I7" s="10" t="s">
        <v>389</v>
      </c>
      <c r="K7" s="10" t="s">
        <v>20</v>
      </c>
      <c r="L7" s="10" t="s">
        <v>389</v>
      </c>
      <c r="N7" s="17" t="s">
        <v>123</v>
      </c>
      <c r="O7" s="17" t="s">
        <v>208</v>
      </c>
      <c r="P7" s="17"/>
      <c r="Q7" s="17" t="s">
        <v>117</v>
      </c>
      <c r="R7" s="17" t="s">
        <v>217</v>
      </c>
      <c r="S7" s="17"/>
      <c r="T7" s="17" t="s">
        <v>40</v>
      </c>
      <c r="U7" s="17" t="s">
        <v>420</v>
      </c>
      <c r="W7" s="23"/>
      <c r="X7" s="23"/>
      <c r="Y7" s="20"/>
      <c r="Z7" s="20"/>
      <c r="AA7" s="30"/>
      <c r="AB7" s="30"/>
      <c r="AD7" s="10" t="s">
        <v>20</v>
      </c>
      <c r="AE7" s="10" t="s">
        <v>389</v>
      </c>
      <c r="AG7" s="10" t="s">
        <v>20</v>
      </c>
      <c r="AH7" s="10" t="s">
        <v>389</v>
      </c>
    </row>
    <row r="8" spans="1:34" x14ac:dyDescent="0.2">
      <c r="A8" s="10" t="s">
        <v>21</v>
      </c>
      <c r="B8" s="10" t="s">
        <v>387</v>
      </c>
      <c r="C8" s="10">
        <v>0.21</v>
      </c>
      <c r="D8" s="10">
        <v>0.3</v>
      </c>
      <c r="H8" s="10" t="s">
        <v>21</v>
      </c>
      <c r="I8" s="10" t="s">
        <v>387</v>
      </c>
      <c r="K8" s="10" t="s">
        <v>21</v>
      </c>
      <c r="L8" s="10" t="s">
        <v>387</v>
      </c>
      <c r="N8" s="17" t="s">
        <v>193</v>
      </c>
      <c r="O8" s="17" t="s">
        <v>192</v>
      </c>
      <c r="P8" s="17"/>
      <c r="Q8" s="17" t="s">
        <v>118</v>
      </c>
      <c r="R8" s="17" t="s">
        <v>218</v>
      </c>
      <c r="S8" s="17"/>
      <c r="T8" s="17" t="s">
        <v>41</v>
      </c>
      <c r="U8" s="17" t="s">
        <v>418</v>
      </c>
      <c r="W8" s="23"/>
      <c r="X8" s="23"/>
      <c r="Y8" s="20"/>
      <c r="Z8" s="20"/>
      <c r="AD8" s="10" t="s">
        <v>21</v>
      </c>
      <c r="AE8" s="10" t="s">
        <v>387</v>
      </c>
      <c r="AG8" s="10" t="s">
        <v>21</v>
      </c>
      <c r="AH8" s="10" t="s">
        <v>387</v>
      </c>
    </row>
    <row r="9" spans="1:34" x14ac:dyDescent="0.2">
      <c r="A9" s="10" t="s">
        <v>22</v>
      </c>
      <c r="B9" s="10" t="s">
        <v>385</v>
      </c>
      <c r="C9" s="10">
        <v>0.21</v>
      </c>
      <c r="D9" s="10">
        <v>0.3</v>
      </c>
      <c r="H9" s="10" t="s">
        <v>22</v>
      </c>
      <c r="I9" s="10" t="s">
        <v>385</v>
      </c>
      <c r="K9" s="10" t="s">
        <v>22</v>
      </c>
      <c r="L9" s="10" t="s">
        <v>385</v>
      </c>
      <c r="N9" s="17" t="s">
        <v>195</v>
      </c>
      <c r="O9" s="17" t="s">
        <v>194</v>
      </c>
      <c r="P9" s="17"/>
      <c r="Q9" s="17" t="s">
        <v>97</v>
      </c>
      <c r="R9" s="17" t="s">
        <v>186</v>
      </c>
      <c r="S9" s="17"/>
      <c r="T9" s="17" t="s">
        <v>42</v>
      </c>
      <c r="U9" s="17" t="s">
        <v>413</v>
      </c>
      <c r="W9" s="23"/>
      <c r="X9" s="23"/>
      <c r="Y9" s="27"/>
      <c r="Z9" s="23"/>
      <c r="AD9" s="10" t="s">
        <v>22</v>
      </c>
      <c r="AE9" s="10" t="s">
        <v>385</v>
      </c>
      <c r="AG9" s="10" t="s">
        <v>22</v>
      </c>
      <c r="AH9" s="10" t="s">
        <v>385</v>
      </c>
    </row>
    <row r="10" spans="1:34" x14ac:dyDescent="0.2">
      <c r="A10" s="10" t="s">
        <v>23</v>
      </c>
      <c r="B10" s="10" t="s">
        <v>386</v>
      </c>
      <c r="C10" s="10">
        <v>0.21</v>
      </c>
      <c r="D10" s="10">
        <v>0.3</v>
      </c>
      <c r="H10" s="10" t="s">
        <v>23</v>
      </c>
      <c r="I10" s="10" t="s">
        <v>386</v>
      </c>
      <c r="K10" s="10" t="s">
        <v>23</v>
      </c>
      <c r="L10" s="10" t="s">
        <v>386</v>
      </c>
      <c r="N10" s="17" t="s">
        <v>197</v>
      </c>
      <c r="O10" s="17" t="s">
        <v>196</v>
      </c>
      <c r="P10" s="17"/>
      <c r="Q10" s="17" t="s">
        <v>98</v>
      </c>
      <c r="R10" s="17" t="s">
        <v>187</v>
      </c>
      <c r="S10" s="17"/>
      <c r="T10" s="17" t="s">
        <v>43</v>
      </c>
      <c r="U10" s="17" t="s">
        <v>414</v>
      </c>
      <c r="W10" s="28"/>
      <c r="X10" s="28"/>
      <c r="Y10" s="28"/>
      <c r="Z10" s="28"/>
      <c r="AD10" s="10" t="s">
        <v>23</v>
      </c>
      <c r="AE10" s="10" t="s">
        <v>386</v>
      </c>
      <c r="AG10" s="10" t="s">
        <v>23</v>
      </c>
      <c r="AH10" s="10" t="s">
        <v>386</v>
      </c>
    </row>
    <row r="11" spans="1:34" x14ac:dyDescent="0.2">
      <c r="A11" s="10" t="s">
        <v>24</v>
      </c>
      <c r="B11" s="10" t="s">
        <v>393</v>
      </c>
      <c r="C11" s="10">
        <v>0.21</v>
      </c>
      <c r="D11" s="10">
        <v>0.3</v>
      </c>
      <c r="H11" s="10" t="s">
        <v>24</v>
      </c>
      <c r="I11" s="10" t="s">
        <v>393</v>
      </c>
      <c r="K11" s="10" t="s">
        <v>24</v>
      </c>
      <c r="L11" s="10" t="s">
        <v>393</v>
      </c>
      <c r="N11" s="17" t="s">
        <v>199</v>
      </c>
      <c r="O11" s="17" t="s">
        <v>198</v>
      </c>
      <c r="P11" s="17"/>
      <c r="Q11" s="17" t="s">
        <v>99</v>
      </c>
      <c r="R11" s="17" t="s">
        <v>188</v>
      </c>
      <c r="S11" s="17"/>
      <c r="T11" s="17" t="s">
        <v>44</v>
      </c>
      <c r="U11" s="17" t="s">
        <v>423</v>
      </c>
      <c r="W11" s="23"/>
      <c r="X11" s="23"/>
      <c r="Y11" s="20"/>
      <c r="Z11" s="20"/>
      <c r="AD11" s="10" t="s">
        <v>24</v>
      </c>
      <c r="AE11" s="10" t="s">
        <v>393</v>
      </c>
      <c r="AG11" s="10" t="s">
        <v>24</v>
      </c>
      <c r="AH11" s="10" t="s">
        <v>393</v>
      </c>
    </row>
    <row r="12" spans="1:34" x14ac:dyDescent="0.2">
      <c r="A12" s="10" t="s">
        <v>25</v>
      </c>
      <c r="B12" s="10" t="s">
        <v>392</v>
      </c>
      <c r="C12" s="10">
        <v>0.21</v>
      </c>
      <c r="D12" s="10">
        <v>0.3</v>
      </c>
      <c r="H12" s="10" t="s">
        <v>25</v>
      </c>
      <c r="I12" s="10" t="s">
        <v>392</v>
      </c>
      <c r="K12" s="10" t="s">
        <v>25</v>
      </c>
      <c r="L12" s="10" t="s">
        <v>392</v>
      </c>
      <c r="N12" s="17" t="s">
        <v>201</v>
      </c>
      <c r="O12" s="17" t="s">
        <v>200</v>
      </c>
      <c r="P12" s="17"/>
      <c r="Q12" s="17" t="s">
        <v>100</v>
      </c>
      <c r="R12" s="17" t="s">
        <v>189</v>
      </c>
      <c r="S12" s="17"/>
      <c r="T12" s="17" t="s">
        <v>45</v>
      </c>
      <c r="U12" s="17" t="s">
        <v>422</v>
      </c>
      <c r="Y12" s="12"/>
      <c r="AB12" s="20"/>
      <c r="AC12" s="20"/>
      <c r="AD12" s="10" t="s">
        <v>25</v>
      </c>
      <c r="AE12" s="10" t="s">
        <v>392</v>
      </c>
      <c r="AG12" s="10" t="s">
        <v>25</v>
      </c>
      <c r="AH12" s="10" t="s">
        <v>392</v>
      </c>
    </row>
    <row r="13" spans="1:34" x14ac:dyDescent="0.2">
      <c r="A13" s="10" t="s">
        <v>26</v>
      </c>
      <c r="B13" s="10" t="s">
        <v>391</v>
      </c>
      <c r="C13" s="10">
        <v>0.21</v>
      </c>
      <c r="D13" s="10">
        <v>0.3</v>
      </c>
      <c r="H13" s="10" t="s">
        <v>26</v>
      </c>
      <c r="I13" s="10" t="s">
        <v>391</v>
      </c>
      <c r="K13" s="10" t="s">
        <v>26</v>
      </c>
      <c r="L13" s="10" t="s">
        <v>391</v>
      </c>
      <c r="N13" s="17" t="s">
        <v>203</v>
      </c>
      <c r="O13" s="17" t="s">
        <v>202</v>
      </c>
      <c r="P13" s="17"/>
      <c r="Q13" s="17" t="s">
        <v>101</v>
      </c>
      <c r="R13" s="17" t="s">
        <v>190</v>
      </c>
      <c r="S13" s="17"/>
      <c r="T13" s="17" t="s">
        <v>428</v>
      </c>
      <c r="U13" s="17" t="s">
        <v>427</v>
      </c>
      <c r="W13" s="28"/>
      <c r="X13" s="28"/>
      <c r="Y13" s="28"/>
      <c r="Z13" s="28"/>
      <c r="AA13" s="87"/>
      <c r="AB13" s="87"/>
      <c r="AC13" s="87"/>
      <c r="AD13" s="10" t="s">
        <v>26</v>
      </c>
      <c r="AE13" s="10" t="s">
        <v>391</v>
      </c>
      <c r="AG13" s="10" t="s">
        <v>26</v>
      </c>
      <c r="AH13" s="10" t="s">
        <v>391</v>
      </c>
    </row>
    <row r="14" spans="1:34" x14ac:dyDescent="0.2">
      <c r="A14" s="10" t="s">
        <v>27</v>
      </c>
      <c r="B14" s="10" t="s">
        <v>390</v>
      </c>
      <c r="C14" s="10">
        <v>0.21</v>
      </c>
      <c r="D14" s="10">
        <v>0.3</v>
      </c>
      <c r="H14" s="10" t="s">
        <v>27</v>
      </c>
      <c r="I14" s="10" t="s">
        <v>390</v>
      </c>
      <c r="K14" s="10" t="s">
        <v>27</v>
      </c>
      <c r="L14" s="10" t="s">
        <v>390</v>
      </c>
      <c r="N14" s="17" t="s">
        <v>113</v>
      </c>
      <c r="O14" s="17" t="s">
        <v>213</v>
      </c>
      <c r="P14" s="17"/>
      <c r="Q14" s="17" t="s">
        <v>102</v>
      </c>
      <c r="R14" s="17" t="s">
        <v>191</v>
      </c>
      <c r="S14" s="17"/>
      <c r="T14" s="17" t="s">
        <v>46</v>
      </c>
      <c r="U14" s="17" t="s">
        <v>424</v>
      </c>
      <c r="W14" s="23"/>
      <c r="X14" s="23"/>
      <c r="Y14" s="20"/>
      <c r="Z14" s="20"/>
      <c r="AA14" s="20"/>
      <c r="AB14" s="20"/>
      <c r="AC14" s="20"/>
      <c r="AD14" s="10" t="s">
        <v>27</v>
      </c>
      <c r="AE14" s="10" t="s">
        <v>390</v>
      </c>
      <c r="AG14" s="10" t="s">
        <v>27</v>
      </c>
      <c r="AH14" s="10" t="s">
        <v>390</v>
      </c>
    </row>
    <row r="15" spans="1:34" x14ac:dyDescent="0.2">
      <c r="A15" s="10" t="s">
        <v>28</v>
      </c>
      <c r="B15" s="10" t="s">
        <v>395</v>
      </c>
      <c r="C15" s="10">
        <v>0.21</v>
      </c>
      <c r="D15" s="10">
        <v>0.3</v>
      </c>
      <c r="H15" s="10" t="s">
        <v>28</v>
      </c>
      <c r="I15" s="10" t="s">
        <v>395</v>
      </c>
      <c r="K15" s="10" t="s">
        <v>28</v>
      </c>
      <c r="L15" s="10" t="s">
        <v>395</v>
      </c>
      <c r="N15" s="17" t="s">
        <v>114</v>
      </c>
      <c r="O15" s="17" t="s">
        <v>214</v>
      </c>
      <c r="P15" s="17"/>
      <c r="Q15" s="17" t="s">
        <v>109</v>
      </c>
      <c r="R15" s="17" t="s">
        <v>209</v>
      </c>
      <c r="S15" s="17"/>
      <c r="T15" s="17" t="s">
        <v>47</v>
      </c>
      <c r="U15" s="17" t="s">
        <v>425</v>
      </c>
      <c r="W15" s="23"/>
      <c r="X15" s="23"/>
      <c r="Y15" s="20"/>
      <c r="Z15" s="20"/>
      <c r="AA15" s="20"/>
      <c r="AB15" s="20"/>
      <c r="AC15" s="20"/>
      <c r="AD15" s="10" t="s">
        <v>28</v>
      </c>
      <c r="AE15" s="10" t="s">
        <v>395</v>
      </c>
      <c r="AG15" s="10" t="s">
        <v>28</v>
      </c>
      <c r="AH15" s="10" t="s">
        <v>395</v>
      </c>
    </row>
    <row r="16" spans="1:34" x14ac:dyDescent="0.2">
      <c r="A16" s="10" t="s">
        <v>29</v>
      </c>
      <c r="B16" s="10" t="s">
        <v>394</v>
      </c>
      <c r="C16" s="10">
        <v>0.21</v>
      </c>
      <c r="D16" s="10">
        <v>0.3</v>
      </c>
      <c r="H16" s="10" t="s">
        <v>29</v>
      </c>
      <c r="I16" s="10" t="s">
        <v>394</v>
      </c>
      <c r="K16" s="10" t="s">
        <v>29</v>
      </c>
      <c r="L16" s="10" t="s">
        <v>394</v>
      </c>
      <c r="N16" s="17" t="s">
        <v>115</v>
      </c>
      <c r="O16" s="17" t="s">
        <v>215</v>
      </c>
      <c r="P16" s="17"/>
      <c r="Q16" s="17" t="s">
        <v>110</v>
      </c>
      <c r="R16" s="17" t="s">
        <v>210</v>
      </c>
      <c r="S16" s="17"/>
      <c r="T16" s="17" t="s">
        <v>48</v>
      </c>
      <c r="U16" s="17" t="s">
        <v>426</v>
      </c>
      <c r="W16" s="23"/>
      <c r="X16" s="23"/>
      <c r="Y16" s="20"/>
      <c r="Z16" s="20"/>
      <c r="AA16" s="20"/>
      <c r="AB16" s="20"/>
      <c r="AC16" s="20"/>
      <c r="AD16" s="10" t="s">
        <v>29</v>
      </c>
      <c r="AE16" s="10" t="s">
        <v>394</v>
      </c>
      <c r="AG16" s="10" t="s">
        <v>29</v>
      </c>
      <c r="AH16" s="10" t="s">
        <v>394</v>
      </c>
    </row>
    <row r="17" spans="1:42" x14ac:dyDescent="0.2">
      <c r="A17" s="10" t="s">
        <v>410</v>
      </c>
      <c r="B17" s="10" t="s">
        <v>409</v>
      </c>
      <c r="C17" s="10">
        <v>0.21</v>
      </c>
      <c r="D17" s="10">
        <v>0.3</v>
      </c>
      <c r="H17" s="10" t="s">
        <v>410</v>
      </c>
      <c r="I17" s="10" t="s">
        <v>409</v>
      </c>
      <c r="K17" s="10" t="s">
        <v>410</v>
      </c>
      <c r="L17" s="10" t="s">
        <v>409</v>
      </c>
      <c r="N17" s="17" t="s">
        <v>116</v>
      </c>
      <c r="O17" s="17" t="s">
        <v>216</v>
      </c>
      <c r="P17" s="17"/>
      <c r="Q17" s="17" t="s">
        <v>111</v>
      </c>
      <c r="R17" s="17" t="s">
        <v>211</v>
      </c>
      <c r="S17" s="17"/>
      <c r="T17" s="17" t="s">
        <v>49</v>
      </c>
      <c r="U17" s="17" t="s">
        <v>421</v>
      </c>
      <c r="W17" s="23"/>
      <c r="X17" s="20"/>
      <c r="Y17" s="20"/>
      <c r="Z17" s="20"/>
      <c r="AA17" s="20"/>
      <c r="AB17" s="20"/>
      <c r="AC17" s="20"/>
      <c r="AD17" s="10" t="s">
        <v>410</v>
      </c>
      <c r="AE17" s="10" t="s">
        <v>409</v>
      </c>
      <c r="AG17" s="10" t="s">
        <v>410</v>
      </c>
      <c r="AH17" s="10" t="s">
        <v>409</v>
      </c>
    </row>
    <row r="18" spans="1:42" x14ac:dyDescent="0.2">
      <c r="A18" s="10" t="s">
        <v>30</v>
      </c>
      <c r="B18" s="10" t="s">
        <v>401</v>
      </c>
      <c r="C18" s="10">
        <v>0.21</v>
      </c>
      <c r="D18" s="10">
        <v>0.3</v>
      </c>
      <c r="H18" s="10" t="s">
        <v>30</v>
      </c>
      <c r="I18" s="10" t="s">
        <v>401</v>
      </c>
      <c r="K18" s="10" t="s">
        <v>30</v>
      </c>
      <c r="L18" s="10" t="s">
        <v>401</v>
      </c>
      <c r="N18" s="17" t="s">
        <v>117</v>
      </c>
      <c r="O18" s="17" t="s">
        <v>217</v>
      </c>
      <c r="P18" s="17"/>
      <c r="Q18" s="17" t="s">
        <v>112</v>
      </c>
      <c r="R18" s="17" t="s">
        <v>212</v>
      </c>
      <c r="S18" s="17"/>
      <c r="T18" s="17" t="s">
        <v>50</v>
      </c>
      <c r="U18" s="17" t="s">
        <v>416</v>
      </c>
      <c r="W18" s="23"/>
      <c r="X18" s="20"/>
      <c r="Y18" s="20"/>
      <c r="Z18" s="20"/>
      <c r="AA18" s="20"/>
      <c r="AB18" s="20"/>
      <c r="AC18" s="20"/>
      <c r="AD18" s="10" t="s">
        <v>30</v>
      </c>
      <c r="AE18" s="10" t="s">
        <v>401</v>
      </c>
      <c r="AG18" s="10" t="s">
        <v>30</v>
      </c>
      <c r="AH18" s="10" t="s">
        <v>401</v>
      </c>
    </row>
    <row r="19" spans="1:42" x14ac:dyDescent="0.2">
      <c r="A19" s="10" t="s">
        <v>31</v>
      </c>
      <c r="B19" s="10" t="s">
        <v>400</v>
      </c>
      <c r="C19" s="10">
        <v>0.21</v>
      </c>
      <c r="D19" s="10">
        <v>0.3</v>
      </c>
      <c r="H19" s="10" t="s">
        <v>31</v>
      </c>
      <c r="I19" s="10" t="s">
        <v>400</v>
      </c>
      <c r="K19" s="10" t="s">
        <v>31</v>
      </c>
      <c r="L19" s="10" t="s">
        <v>400</v>
      </c>
      <c r="N19" s="17" t="s">
        <v>118</v>
      </c>
      <c r="O19" s="17" t="s">
        <v>218</v>
      </c>
      <c r="P19" s="17"/>
      <c r="Q19" s="17" t="s">
        <v>103</v>
      </c>
      <c r="R19" s="17" t="s">
        <v>180</v>
      </c>
      <c r="S19" s="17"/>
      <c r="T19" s="17" t="s">
        <v>51</v>
      </c>
      <c r="U19" s="17" t="s">
        <v>417</v>
      </c>
      <c r="W19" s="23"/>
      <c r="X19" s="20"/>
      <c r="Y19" s="20"/>
      <c r="Z19" s="20"/>
      <c r="AA19" s="20"/>
      <c r="AB19" s="20"/>
      <c r="AC19" s="20"/>
      <c r="AD19" s="10" t="s">
        <v>31</v>
      </c>
      <c r="AE19" s="10" t="s">
        <v>400</v>
      </c>
      <c r="AG19" s="10" t="s">
        <v>31</v>
      </c>
      <c r="AH19" s="10" t="s">
        <v>400</v>
      </c>
    </row>
    <row r="20" spans="1:42" x14ac:dyDescent="0.2">
      <c r="A20" s="10" t="s">
        <v>404</v>
      </c>
      <c r="B20" s="10" t="s">
        <v>403</v>
      </c>
      <c r="C20" s="10">
        <v>0.21</v>
      </c>
      <c r="D20" s="10">
        <v>0.3</v>
      </c>
      <c r="H20" s="10" t="s">
        <v>404</v>
      </c>
      <c r="I20" s="10" t="s">
        <v>403</v>
      </c>
      <c r="K20" s="10" t="s">
        <v>404</v>
      </c>
      <c r="L20" s="10" t="s">
        <v>403</v>
      </c>
      <c r="N20" s="17" t="s">
        <v>109</v>
      </c>
      <c r="O20" s="17" t="s">
        <v>209</v>
      </c>
      <c r="P20" s="17"/>
      <c r="Q20" s="17" t="s">
        <v>104</v>
      </c>
      <c r="R20" s="17" t="s">
        <v>181</v>
      </c>
      <c r="S20" s="17"/>
      <c r="T20" s="17" t="s">
        <v>430</v>
      </c>
      <c r="U20" s="17" t="s">
        <v>429</v>
      </c>
      <c r="W20" s="23"/>
      <c r="X20" s="20"/>
      <c r="Y20" s="20"/>
      <c r="Z20" s="20"/>
      <c r="AA20" s="20"/>
      <c r="AB20" s="20"/>
      <c r="AC20" s="20"/>
      <c r="AD20" s="10" t="s">
        <v>404</v>
      </c>
      <c r="AE20" s="10" t="s">
        <v>403</v>
      </c>
      <c r="AG20" s="10" t="s">
        <v>404</v>
      </c>
      <c r="AH20" s="10" t="s">
        <v>403</v>
      </c>
    </row>
    <row r="21" spans="1:42" x14ac:dyDescent="0.2">
      <c r="A21" s="10" t="s">
        <v>406</v>
      </c>
      <c r="B21" s="10" t="s">
        <v>405</v>
      </c>
      <c r="C21" s="10">
        <v>0.21</v>
      </c>
      <c r="D21" s="10">
        <v>0.3</v>
      </c>
      <c r="H21" s="10" t="s">
        <v>406</v>
      </c>
      <c r="I21" s="10" t="s">
        <v>405</v>
      </c>
      <c r="K21" s="10" t="s">
        <v>406</v>
      </c>
      <c r="L21" s="10" t="s">
        <v>405</v>
      </c>
      <c r="N21" s="17" t="s">
        <v>110</v>
      </c>
      <c r="O21" s="17" t="s">
        <v>210</v>
      </c>
      <c r="P21" s="17"/>
      <c r="Q21" s="17" t="s">
        <v>105</v>
      </c>
      <c r="R21" s="17" t="s">
        <v>182</v>
      </c>
      <c r="S21" s="17"/>
      <c r="T21" s="89" t="s">
        <v>558</v>
      </c>
      <c r="U21" s="89" t="s">
        <v>559</v>
      </c>
      <c r="W21" s="23"/>
      <c r="X21" s="20"/>
      <c r="Y21" s="20"/>
      <c r="Z21" s="20"/>
      <c r="AA21" s="20"/>
      <c r="AB21" s="20"/>
      <c r="AC21" s="20"/>
      <c r="AD21" s="10" t="s">
        <v>406</v>
      </c>
      <c r="AE21" s="10" t="s">
        <v>405</v>
      </c>
      <c r="AG21" s="10" t="s">
        <v>406</v>
      </c>
      <c r="AH21" s="10" t="s">
        <v>405</v>
      </c>
    </row>
    <row r="22" spans="1:42" x14ac:dyDescent="0.2">
      <c r="A22" s="10" t="s">
        <v>32</v>
      </c>
      <c r="B22" s="10" t="s">
        <v>402</v>
      </c>
      <c r="C22" s="10">
        <v>0.21</v>
      </c>
      <c r="D22" s="10">
        <v>0.3</v>
      </c>
      <c r="H22" s="10" t="s">
        <v>32</v>
      </c>
      <c r="I22" s="10" t="s">
        <v>402</v>
      </c>
      <c r="K22" s="10" t="s">
        <v>32</v>
      </c>
      <c r="L22" s="10" t="s">
        <v>402</v>
      </c>
      <c r="N22" s="17" t="s">
        <v>111</v>
      </c>
      <c r="O22" s="17" t="s">
        <v>211</v>
      </c>
      <c r="P22" s="17"/>
      <c r="Q22" s="17" t="s">
        <v>106</v>
      </c>
      <c r="R22" s="17" t="s">
        <v>183</v>
      </c>
      <c r="S22" s="17"/>
      <c r="T22" s="89" t="s">
        <v>560</v>
      </c>
      <c r="U22" s="89" t="s">
        <v>561</v>
      </c>
      <c r="AD22" s="10" t="s">
        <v>32</v>
      </c>
      <c r="AE22" s="10" t="s">
        <v>402</v>
      </c>
      <c r="AG22" s="10" t="s">
        <v>32</v>
      </c>
      <c r="AH22" s="10" t="s">
        <v>402</v>
      </c>
    </row>
    <row r="23" spans="1:42" x14ac:dyDescent="0.2">
      <c r="A23" s="10" t="s">
        <v>33</v>
      </c>
      <c r="B23" s="10" t="s">
        <v>397</v>
      </c>
      <c r="C23" s="10">
        <v>0.21</v>
      </c>
      <c r="D23" s="10">
        <v>0.3</v>
      </c>
      <c r="H23" s="10" t="s">
        <v>33</v>
      </c>
      <c r="I23" s="10" t="s">
        <v>397</v>
      </c>
      <c r="K23" s="10" t="s">
        <v>33</v>
      </c>
      <c r="L23" s="10" t="s">
        <v>397</v>
      </c>
      <c r="N23" s="17" t="s">
        <v>112</v>
      </c>
      <c r="O23" s="17" t="s">
        <v>212</v>
      </c>
      <c r="P23" s="17"/>
      <c r="Q23" s="17" t="s">
        <v>107</v>
      </c>
      <c r="R23" s="17" t="s">
        <v>184</v>
      </c>
      <c r="S23" s="17"/>
      <c r="T23" s="89" t="s">
        <v>562</v>
      </c>
      <c r="U23" s="89" t="s">
        <v>563</v>
      </c>
      <c r="AD23" s="10" t="s">
        <v>33</v>
      </c>
      <c r="AE23" s="10" t="s">
        <v>397</v>
      </c>
      <c r="AG23" s="10" t="s">
        <v>33</v>
      </c>
      <c r="AH23" s="10" t="s">
        <v>397</v>
      </c>
    </row>
    <row r="24" spans="1:42" x14ac:dyDescent="0.2">
      <c r="A24" s="10" t="s">
        <v>34</v>
      </c>
      <c r="B24" s="10" t="s">
        <v>398</v>
      </c>
      <c r="C24" s="10">
        <v>0.21</v>
      </c>
      <c r="D24" s="10">
        <v>0.3</v>
      </c>
      <c r="H24" s="10" t="s">
        <v>34</v>
      </c>
      <c r="I24" s="10" t="s">
        <v>398</v>
      </c>
      <c r="K24" s="10" t="s">
        <v>34</v>
      </c>
      <c r="L24" s="10" t="s">
        <v>398</v>
      </c>
      <c r="N24" s="17" t="s">
        <v>103</v>
      </c>
      <c r="O24" s="17" t="s">
        <v>180</v>
      </c>
      <c r="P24" s="17"/>
      <c r="Q24" s="17" t="s">
        <v>108</v>
      </c>
      <c r="R24" s="17" t="s">
        <v>185</v>
      </c>
      <c r="S24" s="17"/>
      <c r="T24" s="89" t="s">
        <v>564</v>
      </c>
      <c r="U24" s="89" t="s">
        <v>565</v>
      </c>
      <c r="W24" s="16" t="s">
        <v>222</v>
      </c>
      <c r="X24" s="16" t="s">
        <v>506</v>
      </c>
      <c r="Y24" s="16" t="s">
        <v>450</v>
      </c>
      <c r="Z24" s="16" t="s">
        <v>179</v>
      </c>
      <c r="AA24" s="16" t="s">
        <v>447</v>
      </c>
      <c r="AB24" s="16" t="s">
        <v>449</v>
      </c>
      <c r="AD24" s="10" t="s">
        <v>34</v>
      </c>
      <c r="AE24" s="10" t="s">
        <v>398</v>
      </c>
      <c r="AG24" s="10" t="s">
        <v>34</v>
      </c>
      <c r="AH24" s="10" t="s">
        <v>398</v>
      </c>
    </row>
    <row r="25" spans="1:42" x14ac:dyDescent="0.2">
      <c r="A25" s="10" t="s">
        <v>35</v>
      </c>
      <c r="B25" s="10" t="s">
        <v>399</v>
      </c>
      <c r="C25" s="10">
        <v>0.21</v>
      </c>
      <c r="D25" s="10">
        <v>0.3</v>
      </c>
      <c r="H25" s="10" t="s">
        <v>35</v>
      </c>
      <c r="I25" s="10" t="s">
        <v>399</v>
      </c>
      <c r="K25" s="10" t="s">
        <v>35</v>
      </c>
      <c r="L25" s="10" t="s">
        <v>399</v>
      </c>
      <c r="N25" s="17" t="s">
        <v>104</v>
      </c>
      <c r="O25" s="17" t="s">
        <v>181</v>
      </c>
      <c r="P25" s="17"/>
      <c r="Q25" s="10" t="s">
        <v>597</v>
      </c>
      <c r="R25" s="10" t="s">
        <v>596</v>
      </c>
      <c r="S25" s="17"/>
      <c r="T25" s="89" t="s">
        <v>566</v>
      </c>
      <c r="U25" s="89" t="s">
        <v>567</v>
      </c>
      <c r="W25" s="22" t="s">
        <v>225</v>
      </c>
      <c r="X25" s="22">
        <v>1</v>
      </c>
      <c r="Y25" s="18">
        <v>800</v>
      </c>
      <c r="Z25" s="18">
        <v>2000</v>
      </c>
      <c r="AA25" s="18">
        <v>2500</v>
      </c>
      <c r="AB25" s="18">
        <v>5</v>
      </c>
      <c r="AD25" s="10" t="s">
        <v>35</v>
      </c>
      <c r="AE25" s="10" t="s">
        <v>399</v>
      </c>
      <c r="AG25" s="10" t="s">
        <v>35</v>
      </c>
      <c r="AH25" s="10" t="s">
        <v>399</v>
      </c>
    </row>
    <row r="26" spans="1:42" x14ac:dyDescent="0.2">
      <c r="A26" s="10" t="s">
        <v>408</v>
      </c>
      <c r="B26" s="10" t="s">
        <v>407</v>
      </c>
      <c r="C26" s="10">
        <v>0.21</v>
      </c>
      <c r="D26" s="10">
        <v>0.3</v>
      </c>
      <c r="H26" s="10" t="s">
        <v>408</v>
      </c>
      <c r="I26" s="10" t="s">
        <v>407</v>
      </c>
      <c r="K26" s="10" t="s">
        <v>408</v>
      </c>
      <c r="L26" s="10" t="s">
        <v>407</v>
      </c>
      <c r="N26" s="17" t="s">
        <v>105</v>
      </c>
      <c r="O26" s="17" t="s">
        <v>182</v>
      </c>
      <c r="P26" s="17"/>
      <c r="Q26" s="10" t="s">
        <v>599</v>
      </c>
      <c r="R26" s="10" t="s">
        <v>598</v>
      </c>
      <c r="S26" s="17"/>
      <c r="T26" s="89" t="s">
        <v>568</v>
      </c>
      <c r="U26" s="89" t="s">
        <v>569</v>
      </c>
      <c r="W26" s="22" t="s">
        <v>224</v>
      </c>
      <c r="X26" s="22">
        <v>2</v>
      </c>
      <c r="Y26" s="18">
        <v>800</v>
      </c>
      <c r="Z26" s="18">
        <v>3000</v>
      </c>
      <c r="AA26" s="18">
        <v>3500</v>
      </c>
      <c r="AB26" s="18">
        <v>9</v>
      </c>
      <c r="AD26" s="10" t="s">
        <v>408</v>
      </c>
      <c r="AE26" s="10" t="s">
        <v>407</v>
      </c>
      <c r="AG26" s="10" t="s">
        <v>408</v>
      </c>
      <c r="AH26" s="10" t="s">
        <v>407</v>
      </c>
    </row>
    <row r="27" spans="1:42" x14ac:dyDescent="0.2">
      <c r="A27" s="10" t="s">
        <v>36</v>
      </c>
      <c r="B27" s="10" t="s">
        <v>411</v>
      </c>
      <c r="C27" s="10">
        <v>0.33</v>
      </c>
      <c r="D27" s="10">
        <v>0.45</v>
      </c>
      <c r="H27" s="10" t="s">
        <v>36</v>
      </c>
      <c r="I27" s="10" t="s">
        <v>411</v>
      </c>
      <c r="K27" s="10" t="s">
        <v>36</v>
      </c>
      <c r="L27" s="10" t="s">
        <v>411</v>
      </c>
      <c r="N27" s="17" t="s">
        <v>106</v>
      </c>
      <c r="O27" s="17" t="s">
        <v>183</v>
      </c>
      <c r="P27" s="17"/>
      <c r="Q27" s="10" t="s">
        <v>600</v>
      </c>
      <c r="R27" s="10" t="s">
        <v>604</v>
      </c>
      <c r="S27" s="17"/>
      <c r="T27" s="89" t="s">
        <v>570</v>
      </c>
      <c r="U27" s="89" t="s">
        <v>571</v>
      </c>
      <c r="AD27" s="10" t="s">
        <v>36</v>
      </c>
      <c r="AE27" s="10" t="s">
        <v>411</v>
      </c>
      <c r="AG27" s="10" t="s">
        <v>36</v>
      </c>
      <c r="AH27" s="10" t="s">
        <v>411</v>
      </c>
    </row>
    <row r="28" spans="1:42" x14ac:dyDescent="0.2">
      <c r="A28" s="10" t="s">
        <v>37</v>
      </c>
      <c r="B28" s="10" t="s">
        <v>412</v>
      </c>
      <c r="C28" s="10">
        <v>0.33</v>
      </c>
      <c r="D28" s="10">
        <v>0.45</v>
      </c>
      <c r="H28" s="10" t="s">
        <v>37</v>
      </c>
      <c r="I28" s="10" t="s">
        <v>412</v>
      </c>
      <c r="K28" s="10" t="s">
        <v>37</v>
      </c>
      <c r="L28" s="10" t="s">
        <v>412</v>
      </c>
      <c r="N28" s="17" t="s">
        <v>107</v>
      </c>
      <c r="O28" s="17" t="s">
        <v>184</v>
      </c>
      <c r="P28" s="17"/>
      <c r="Q28" s="10" t="s">
        <v>601</v>
      </c>
      <c r="R28" s="10" t="s">
        <v>605</v>
      </c>
      <c r="S28" s="17"/>
      <c r="T28" s="89" t="s">
        <v>572</v>
      </c>
      <c r="U28" s="89" t="s">
        <v>573</v>
      </c>
      <c r="AD28" s="10" t="s">
        <v>37</v>
      </c>
      <c r="AE28" s="10" t="s">
        <v>412</v>
      </c>
      <c r="AG28" s="10" t="s">
        <v>37</v>
      </c>
      <c r="AH28" s="10" t="s">
        <v>412</v>
      </c>
    </row>
    <row r="29" spans="1:42" x14ac:dyDescent="0.2">
      <c r="A29" s="10" t="s">
        <v>38</v>
      </c>
      <c r="B29" s="10" t="s">
        <v>415</v>
      </c>
      <c r="C29" s="10">
        <v>0.33</v>
      </c>
      <c r="D29" s="10">
        <v>0.45</v>
      </c>
      <c r="H29" s="10" t="s">
        <v>38</v>
      </c>
      <c r="I29" s="10" t="s">
        <v>415</v>
      </c>
      <c r="K29" s="10" t="s">
        <v>38</v>
      </c>
      <c r="L29" s="10" t="s">
        <v>415</v>
      </c>
      <c r="N29" s="17" t="s">
        <v>108</v>
      </c>
      <c r="O29" s="17" t="s">
        <v>185</v>
      </c>
      <c r="P29" s="17"/>
      <c r="Q29" s="10" t="s">
        <v>602</v>
      </c>
      <c r="R29" s="10" t="s">
        <v>606</v>
      </c>
      <c r="S29" s="17"/>
      <c r="T29" s="89" t="s">
        <v>574</v>
      </c>
      <c r="U29" s="89" t="s">
        <v>575</v>
      </c>
      <c r="W29" s="16" t="s">
        <v>221</v>
      </c>
      <c r="X29" s="16" t="s">
        <v>506</v>
      </c>
      <c r="Y29" s="16" t="s">
        <v>507</v>
      </c>
      <c r="Z29" s="16" t="s">
        <v>179</v>
      </c>
      <c r="AA29" s="16" t="s">
        <v>447</v>
      </c>
      <c r="AB29" s="16" t="s">
        <v>449</v>
      </c>
      <c r="AD29" s="10" t="s">
        <v>38</v>
      </c>
      <c r="AE29" s="10" t="s">
        <v>415</v>
      </c>
      <c r="AG29" s="10" t="s">
        <v>38</v>
      </c>
      <c r="AH29" s="10" t="s">
        <v>415</v>
      </c>
    </row>
    <row r="30" spans="1:42" x14ac:dyDescent="0.2">
      <c r="A30" s="10" t="s">
        <v>39</v>
      </c>
      <c r="B30" s="10" t="s">
        <v>419</v>
      </c>
      <c r="C30" s="10">
        <v>0.33</v>
      </c>
      <c r="D30" s="10">
        <v>0.45</v>
      </c>
      <c r="H30" s="10" t="s">
        <v>39</v>
      </c>
      <c r="I30" s="10" t="s">
        <v>419</v>
      </c>
      <c r="K30" s="10" t="s">
        <v>39</v>
      </c>
      <c r="L30" s="10" t="s">
        <v>419</v>
      </c>
      <c r="N30" s="10" t="s">
        <v>597</v>
      </c>
      <c r="O30" s="10" t="s">
        <v>596</v>
      </c>
      <c r="P30" s="17"/>
      <c r="Q30" s="10" t="s">
        <v>603</v>
      </c>
      <c r="R30" s="10" t="s">
        <v>607</v>
      </c>
      <c r="S30" s="17"/>
      <c r="T30" s="89" t="s">
        <v>576</v>
      </c>
      <c r="U30" s="89" t="s">
        <v>577</v>
      </c>
      <c r="V30" s="17"/>
      <c r="W30" s="22" t="s">
        <v>5</v>
      </c>
      <c r="X30" s="22"/>
      <c r="Y30" s="32" t="s">
        <v>451</v>
      </c>
      <c r="Z30" s="22">
        <v>4000</v>
      </c>
      <c r="AA30" s="22">
        <v>3800</v>
      </c>
      <c r="AB30" s="102">
        <v>15.2</v>
      </c>
      <c r="AC30" s="17"/>
      <c r="AD30" s="10" t="s">
        <v>39</v>
      </c>
      <c r="AE30" s="10" t="s">
        <v>419</v>
      </c>
      <c r="AG30" s="10" t="s">
        <v>39</v>
      </c>
      <c r="AH30" s="10" t="s">
        <v>419</v>
      </c>
      <c r="AI30" s="17"/>
      <c r="AJ30" s="17"/>
      <c r="AK30" s="17"/>
      <c r="AL30" s="17"/>
      <c r="AM30" s="17"/>
      <c r="AN30" s="17"/>
      <c r="AO30" s="17"/>
      <c r="AP30" s="17"/>
    </row>
    <row r="31" spans="1:42" x14ac:dyDescent="0.2">
      <c r="A31" s="10" t="s">
        <v>40</v>
      </c>
      <c r="B31" s="10" t="s">
        <v>420</v>
      </c>
      <c r="C31" s="10">
        <v>0.33</v>
      </c>
      <c r="D31" s="10">
        <v>0.45</v>
      </c>
      <c r="H31" s="10" t="s">
        <v>40</v>
      </c>
      <c r="I31" s="10" t="s">
        <v>420</v>
      </c>
      <c r="K31" s="10" t="s">
        <v>40</v>
      </c>
      <c r="L31" s="10" t="s">
        <v>420</v>
      </c>
      <c r="N31" s="10" t="s">
        <v>599</v>
      </c>
      <c r="O31" s="10" t="s">
        <v>598</v>
      </c>
      <c r="P31" s="17"/>
      <c r="Q31" s="17"/>
      <c r="R31" s="17"/>
      <c r="S31" s="17"/>
      <c r="T31" s="89" t="s">
        <v>578</v>
      </c>
      <c r="U31" s="89" t="s">
        <v>579</v>
      </c>
      <c r="V31" s="17"/>
      <c r="W31" s="22" t="s">
        <v>5</v>
      </c>
      <c r="X31" s="22">
        <v>1</v>
      </c>
      <c r="Y31" s="32" t="s">
        <v>452</v>
      </c>
      <c r="Z31" s="22">
        <v>4500</v>
      </c>
      <c r="AA31" s="22">
        <v>4000</v>
      </c>
      <c r="AB31" s="102">
        <v>18</v>
      </c>
      <c r="AC31" s="17"/>
      <c r="AD31" s="10" t="s">
        <v>40</v>
      </c>
      <c r="AE31" s="10" t="s">
        <v>420</v>
      </c>
      <c r="AG31" s="10" t="s">
        <v>40</v>
      </c>
      <c r="AH31" s="10" t="s">
        <v>420</v>
      </c>
      <c r="AI31" s="17"/>
      <c r="AJ31" s="17"/>
      <c r="AK31" s="17"/>
      <c r="AL31" s="17"/>
      <c r="AM31" s="17"/>
      <c r="AN31" s="17"/>
      <c r="AO31" s="17"/>
      <c r="AP31" s="17"/>
    </row>
    <row r="32" spans="1:42" x14ac:dyDescent="0.2">
      <c r="A32" s="10" t="s">
        <v>41</v>
      </c>
      <c r="B32" s="10" t="s">
        <v>418</v>
      </c>
      <c r="C32" s="10">
        <v>0.33</v>
      </c>
      <c r="D32" s="10">
        <v>0.45</v>
      </c>
      <c r="H32" s="10" t="s">
        <v>41</v>
      </c>
      <c r="I32" s="10" t="s">
        <v>418</v>
      </c>
      <c r="K32" s="10" t="s">
        <v>41</v>
      </c>
      <c r="L32" s="10" t="s">
        <v>418</v>
      </c>
      <c r="N32" s="10" t="s">
        <v>600</v>
      </c>
      <c r="O32" s="10" t="s">
        <v>604</v>
      </c>
      <c r="P32" s="17"/>
      <c r="Q32" s="17"/>
      <c r="R32" s="17"/>
      <c r="S32" s="17"/>
      <c r="T32" s="89" t="s">
        <v>580</v>
      </c>
      <c r="U32" s="89" t="s">
        <v>581</v>
      </c>
      <c r="V32" s="17"/>
      <c r="W32" s="22" t="s">
        <v>4</v>
      </c>
      <c r="X32" s="22">
        <v>2</v>
      </c>
      <c r="Y32" s="32"/>
      <c r="Z32" s="22">
        <v>4500</v>
      </c>
      <c r="AA32" s="22">
        <v>3000</v>
      </c>
      <c r="AB32" s="102">
        <v>13.5</v>
      </c>
      <c r="AC32" s="87"/>
      <c r="AD32" s="10" t="s">
        <v>41</v>
      </c>
      <c r="AE32" s="10" t="s">
        <v>418</v>
      </c>
      <c r="AG32" s="10" t="s">
        <v>41</v>
      </c>
      <c r="AH32" s="10" t="s">
        <v>418</v>
      </c>
      <c r="AI32" s="17"/>
      <c r="AJ32" s="17"/>
      <c r="AK32" s="17"/>
      <c r="AL32" s="17"/>
      <c r="AM32" s="17"/>
      <c r="AN32" s="17"/>
      <c r="AO32" s="17"/>
      <c r="AP32" s="17"/>
    </row>
    <row r="33" spans="1:42" x14ac:dyDescent="0.2">
      <c r="A33" s="10" t="s">
        <v>42</v>
      </c>
      <c r="B33" s="10" t="s">
        <v>413</v>
      </c>
      <c r="C33" s="10">
        <v>0.33</v>
      </c>
      <c r="D33" s="10">
        <v>0.45</v>
      </c>
      <c r="H33" s="10" t="s">
        <v>42</v>
      </c>
      <c r="I33" s="10" t="s">
        <v>413</v>
      </c>
      <c r="K33" s="10" t="s">
        <v>42</v>
      </c>
      <c r="L33" s="10" t="s">
        <v>413</v>
      </c>
      <c r="N33" s="10" t="s">
        <v>601</v>
      </c>
      <c r="O33" s="10" t="s">
        <v>605</v>
      </c>
      <c r="P33" s="17"/>
      <c r="Q33" s="17"/>
      <c r="R33" s="17"/>
      <c r="S33" s="17"/>
      <c r="T33" s="89" t="s">
        <v>582</v>
      </c>
      <c r="U33" s="89" t="s">
        <v>583</v>
      </c>
      <c r="V33" s="17"/>
      <c r="W33" s="22" t="s">
        <v>453</v>
      </c>
      <c r="X33" s="22">
        <v>3</v>
      </c>
      <c r="Y33" s="32"/>
      <c r="Z33" s="22">
        <v>4000</v>
      </c>
      <c r="AA33" s="22">
        <v>3000</v>
      </c>
      <c r="AB33" s="102">
        <v>12</v>
      </c>
      <c r="AC33" s="28"/>
      <c r="AD33" s="10" t="s">
        <v>42</v>
      </c>
      <c r="AE33" s="10" t="s">
        <v>413</v>
      </c>
      <c r="AG33" s="10" t="s">
        <v>42</v>
      </c>
      <c r="AH33" s="10" t="s">
        <v>413</v>
      </c>
      <c r="AI33" s="17"/>
      <c r="AJ33" s="17"/>
      <c r="AK33" s="17"/>
      <c r="AL33" s="17"/>
      <c r="AM33" s="17"/>
      <c r="AN33" s="17"/>
      <c r="AO33" s="17"/>
      <c r="AP33" s="17"/>
    </row>
    <row r="34" spans="1:42" x14ac:dyDescent="0.2">
      <c r="A34" s="10" t="s">
        <v>43</v>
      </c>
      <c r="B34" s="10" t="s">
        <v>414</v>
      </c>
      <c r="C34" s="10">
        <v>0.33</v>
      </c>
      <c r="D34" s="10">
        <v>0.45</v>
      </c>
      <c r="H34" s="10" t="s">
        <v>43</v>
      </c>
      <c r="I34" s="10" t="s">
        <v>414</v>
      </c>
      <c r="K34" s="10" t="s">
        <v>43</v>
      </c>
      <c r="L34" s="10" t="s">
        <v>414</v>
      </c>
      <c r="N34" s="10" t="s">
        <v>602</v>
      </c>
      <c r="O34" s="10" t="s">
        <v>606</v>
      </c>
      <c r="P34" s="17"/>
      <c r="Q34" s="17"/>
      <c r="R34" s="17"/>
      <c r="S34" s="17"/>
      <c r="T34" s="89" t="s">
        <v>584</v>
      </c>
      <c r="U34" s="89" t="s">
        <v>585</v>
      </c>
      <c r="V34" s="17"/>
      <c r="W34" s="23"/>
      <c r="X34" s="23"/>
      <c r="Y34" s="20"/>
      <c r="Z34" s="20"/>
      <c r="AA34" s="20"/>
      <c r="AB34" s="20"/>
      <c r="AC34" s="17"/>
      <c r="AD34" s="10" t="s">
        <v>43</v>
      </c>
      <c r="AE34" s="10" t="s">
        <v>414</v>
      </c>
      <c r="AG34" s="10" t="s">
        <v>43</v>
      </c>
      <c r="AH34" s="10" t="s">
        <v>414</v>
      </c>
      <c r="AI34" s="17"/>
      <c r="AJ34" s="17"/>
      <c r="AK34" s="17"/>
      <c r="AL34" s="17"/>
      <c r="AM34" s="17"/>
      <c r="AN34" s="17"/>
      <c r="AO34" s="17"/>
      <c r="AP34" s="17"/>
    </row>
    <row r="35" spans="1:42" x14ac:dyDescent="0.2">
      <c r="A35" s="10" t="s">
        <v>44</v>
      </c>
      <c r="B35" s="10" t="s">
        <v>423</v>
      </c>
      <c r="C35" s="10">
        <v>0.33</v>
      </c>
      <c r="D35" s="10">
        <v>0.45</v>
      </c>
      <c r="H35" s="10" t="s">
        <v>44</v>
      </c>
      <c r="I35" s="10" t="s">
        <v>423</v>
      </c>
      <c r="K35" s="10" t="s">
        <v>44</v>
      </c>
      <c r="L35" s="10" t="s">
        <v>423</v>
      </c>
      <c r="N35" s="10" t="s">
        <v>603</v>
      </c>
      <c r="O35" s="10" t="s">
        <v>607</v>
      </c>
      <c r="P35" s="17"/>
      <c r="Q35" s="17"/>
      <c r="R35" s="17"/>
      <c r="S35" s="17"/>
      <c r="T35" s="89" t="s">
        <v>586</v>
      </c>
      <c r="U35" s="89" t="s">
        <v>587</v>
      </c>
      <c r="V35" s="17"/>
      <c r="W35" s="23"/>
      <c r="X35" s="23"/>
      <c r="Y35" s="20"/>
      <c r="Z35" s="20"/>
      <c r="AA35" s="20"/>
      <c r="AB35" s="20"/>
      <c r="AC35" s="17"/>
      <c r="AD35" s="10" t="s">
        <v>44</v>
      </c>
      <c r="AE35" s="10" t="s">
        <v>423</v>
      </c>
      <c r="AG35" s="10" t="s">
        <v>44</v>
      </c>
      <c r="AH35" s="10" t="s">
        <v>423</v>
      </c>
      <c r="AI35" s="17"/>
      <c r="AJ35" s="17"/>
      <c r="AK35" s="17"/>
      <c r="AL35" s="17"/>
      <c r="AM35" s="17"/>
      <c r="AN35" s="17"/>
      <c r="AO35" s="17"/>
      <c r="AP35" s="17"/>
    </row>
    <row r="36" spans="1:42" x14ac:dyDescent="0.2">
      <c r="A36" s="10" t="s">
        <v>45</v>
      </c>
      <c r="B36" s="10" t="s">
        <v>422</v>
      </c>
      <c r="C36" s="10">
        <v>0.33</v>
      </c>
      <c r="D36" s="10">
        <v>0.45</v>
      </c>
      <c r="H36" s="10" t="s">
        <v>45</v>
      </c>
      <c r="I36" s="10" t="s">
        <v>422</v>
      </c>
      <c r="K36" s="10" t="s">
        <v>45</v>
      </c>
      <c r="L36" s="10" t="s">
        <v>422</v>
      </c>
      <c r="T36" s="89" t="s">
        <v>588</v>
      </c>
      <c r="U36" s="89" t="s">
        <v>589</v>
      </c>
      <c r="V36" s="17"/>
      <c r="W36" s="23"/>
      <c r="X36" s="23"/>
      <c r="Y36" s="20"/>
      <c r="Z36" s="20"/>
      <c r="AA36" s="20"/>
      <c r="AB36" s="20"/>
      <c r="AC36" s="17"/>
      <c r="AD36" s="10" t="s">
        <v>45</v>
      </c>
      <c r="AE36" s="10" t="s">
        <v>422</v>
      </c>
      <c r="AG36" s="10" t="s">
        <v>45</v>
      </c>
      <c r="AH36" s="10" t="s">
        <v>422</v>
      </c>
      <c r="AI36" s="17"/>
      <c r="AJ36" s="17"/>
      <c r="AK36" s="17"/>
      <c r="AL36" s="17"/>
      <c r="AM36" s="17"/>
      <c r="AN36" s="17"/>
      <c r="AO36" s="17"/>
      <c r="AP36" s="17"/>
    </row>
    <row r="37" spans="1:42" x14ac:dyDescent="0.2">
      <c r="A37" s="10" t="s">
        <v>428</v>
      </c>
      <c r="B37" s="10" t="s">
        <v>427</v>
      </c>
      <c r="C37" s="10">
        <v>0.33</v>
      </c>
      <c r="D37" s="10">
        <v>0.45</v>
      </c>
      <c r="H37" s="10" t="s">
        <v>428</v>
      </c>
      <c r="I37" s="10" t="s">
        <v>427</v>
      </c>
      <c r="K37" s="10" t="s">
        <v>428</v>
      </c>
      <c r="L37" s="10" t="s">
        <v>427</v>
      </c>
      <c r="T37" s="17" t="s">
        <v>52</v>
      </c>
      <c r="U37" s="17" t="s">
        <v>133</v>
      </c>
      <c r="V37" s="17"/>
      <c r="W37" s="23"/>
      <c r="X37" s="23"/>
      <c r="Y37" s="23"/>
      <c r="Z37" s="23"/>
      <c r="AA37" s="17"/>
      <c r="AB37" s="17"/>
      <c r="AC37" s="17"/>
      <c r="AD37" s="10" t="s">
        <v>428</v>
      </c>
      <c r="AE37" s="10" t="s">
        <v>427</v>
      </c>
      <c r="AG37" s="10" t="s">
        <v>428</v>
      </c>
      <c r="AH37" s="10" t="s">
        <v>427</v>
      </c>
      <c r="AI37" s="17"/>
      <c r="AJ37" s="17"/>
      <c r="AK37" s="17"/>
      <c r="AL37" s="17"/>
      <c r="AM37" s="17"/>
      <c r="AN37" s="17"/>
      <c r="AO37" s="17"/>
      <c r="AP37" s="17"/>
    </row>
    <row r="38" spans="1:42" x14ac:dyDescent="0.2">
      <c r="A38" s="10" t="s">
        <v>46</v>
      </c>
      <c r="B38" s="10" t="s">
        <v>424</v>
      </c>
      <c r="C38" s="10">
        <v>0.33</v>
      </c>
      <c r="D38" s="10">
        <v>0.45</v>
      </c>
      <c r="H38" s="10" t="s">
        <v>46</v>
      </c>
      <c r="I38" s="10" t="s">
        <v>424</v>
      </c>
      <c r="K38" s="10" t="s">
        <v>46</v>
      </c>
      <c r="L38" s="10" t="s">
        <v>424</v>
      </c>
      <c r="T38" s="17" t="s">
        <v>53</v>
      </c>
      <c r="U38" s="17" t="s">
        <v>134</v>
      </c>
      <c r="V38" s="17"/>
      <c r="W38" s="23"/>
      <c r="X38" s="23"/>
      <c r="Y38" s="23"/>
      <c r="Z38" s="23"/>
      <c r="AA38" s="17"/>
      <c r="AB38" s="17"/>
      <c r="AC38" s="17"/>
      <c r="AD38" s="10" t="s">
        <v>46</v>
      </c>
      <c r="AE38" s="10" t="s">
        <v>424</v>
      </c>
      <c r="AG38" s="10" t="s">
        <v>46</v>
      </c>
      <c r="AH38" s="10" t="s">
        <v>424</v>
      </c>
      <c r="AI38" s="17"/>
      <c r="AJ38" s="17"/>
      <c r="AK38" s="17"/>
      <c r="AL38" s="17"/>
      <c r="AM38" s="17"/>
      <c r="AN38" s="17"/>
      <c r="AO38" s="17"/>
      <c r="AP38" s="17"/>
    </row>
    <row r="39" spans="1:42" x14ac:dyDescent="0.2">
      <c r="A39" s="10" t="s">
        <v>47</v>
      </c>
      <c r="B39" s="10" t="s">
        <v>425</v>
      </c>
      <c r="C39" s="10">
        <v>0.33</v>
      </c>
      <c r="D39" s="10">
        <v>0.45</v>
      </c>
      <c r="H39" s="10" t="s">
        <v>47</v>
      </c>
      <c r="I39" s="10" t="s">
        <v>425</v>
      </c>
      <c r="K39" s="10" t="s">
        <v>47</v>
      </c>
      <c r="L39" s="10" t="s">
        <v>425</v>
      </c>
      <c r="T39" s="17" t="s">
        <v>54</v>
      </c>
      <c r="U39" s="17" t="s">
        <v>135</v>
      </c>
      <c r="V39" s="17"/>
      <c r="W39" s="23"/>
      <c r="X39" s="23"/>
      <c r="Y39" s="23"/>
      <c r="Z39" s="23"/>
      <c r="AA39" s="17"/>
      <c r="AB39" s="17"/>
      <c r="AC39" s="17"/>
      <c r="AD39" s="10" t="s">
        <v>47</v>
      </c>
      <c r="AE39" s="10" t="s">
        <v>425</v>
      </c>
      <c r="AG39" s="10" t="s">
        <v>47</v>
      </c>
      <c r="AH39" s="10" t="s">
        <v>425</v>
      </c>
      <c r="AI39" s="17"/>
      <c r="AJ39" s="17"/>
      <c r="AK39" s="17"/>
      <c r="AL39" s="17"/>
      <c r="AM39" s="17"/>
      <c r="AN39" s="17"/>
      <c r="AO39" s="17"/>
      <c r="AP39" s="17"/>
    </row>
    <row r="40" spans="1:42" x14ac:dyDescent="0.2">
      <c r="A40" s="10" t="s">
        <v>48</v>
      </c>
      <c r="B40" s="10" t="s">
        <v>426</v>
      </c>
      <c r="C40" s="10">
        <v>0.33</v>
      </c>
      <c r="D40" s="10">
        <v>0.45</v>
      </c>
      <c r="H40" s="10" t="s">
        <v>48</v>
      </c>
      <c r="I40" s="10" t="s">
        <v>426</v>
      </c>
      <c r="K40" s="10" t="s">
        <v>48</v>
      </c>
      <c r="L40" s="10" t="s">
        <v>426</v>
      </c>
      <c r="T40" s="17" t="s">
        <v>61</v>
      </c>
      <c r="U40" s="17" t="s">
        <v>142</v>
      </c>
      <c r="AD40" s="10" t="s">
        <v>48</v>
      </c>
      <c r="AE40" s="10" t="s">
        <v>426</v>
      </c>
      <c r="AG40" s="10" t="s">
        <v>48</v>
      </c>
      <c r="AH40" s="10" t="s">
        <v>426</v>
      </c>
    </row>
    <row r="41" spans="1:42" x14ac:dyDescent="0.2">
      <c r="A41" s="10" t="s">
        <v>49</v>
      </c>
      <c r="B41" s="10" t="s">
        <v>421</v>
      </c>
      <c r="C41" s="10">
        <v>0.33</v>
      </c>
      <c r="D41" s="10">
        <v>0.45</v>
      </c>
      <c r="H41" s="10" t="s">
        <v>49</v>
      </c>
      <c r="I41" s="10" t="s">
        <v>421</v>
      </c>
      <c r="K41" s="10" t="s">
        <v>49</v>
      </c>
      <c r="L41" s="10" t="s">
        <v>421</v>
      </c>
      <c r="T41" s="17" t="s">
        <v>62</v>
      </c>
      <c r="U41" s="17" t="s">
        <v>143</v>
      </c>
      <c r="AD41" s="10" t="s">
        <v>49</v>
      </c>
      <c r="AE41" s="10" t="s">
        <v>421</v>
      </c>
      <c r="AG41" s="10" t="s">
        <v>49</v>
      </c>
      <c r="AH41" s="10" t="s">
        <v>421</v>
      </c>
    </row>
    <row r="42" spans="1:42" x14ac:dyDescent="0.2">
      <c r="A42" s="10" t="s">
        <v>50</v>
      </c>
      <c r="B42" s="10" t="s">
        <v>416</v>
      </c>
      <c r="C42" s="10">
        <v>0.33</v>
      </c>
      <c r="D42" s="10">
        <v>0.45</v>
      </c>
      <c r="H42" s="10" t="s">
        <v>50</v>
      </c>
      <c r="I42" s="10" t="s">
        <v>416</v>
      </c>
      <c r="K42" s="10" t="s">
        <v>50</v>
      </c>
      <c r="L42" s="10" t="s">
        <v>416</v>
      </c>
      <c r="N42" s="29" t="s">
        <v>464</v>
      </c>
      <c r="O42" s="29" t="s">
        <v>467</v>
      </c>
      <c r="T42" s="17" t="s">
        <v>63</v>
      </c>
      <c r="U42" s="17" t="s">
        <v>144</v>
      </c>
      <c r="AD42" s="10" t="s">
        <v>50</v>
      </c>
      <c r="AE42" s="10" t="s">
        <v>416</v>
      </c>
      <c r="AG42" s="10" t="s">
        <v>50</v>
      </c>
      <c r="AH42" s="10" t="s">
        <v>416</v>
      </c>
    </row>
    <row r="43" spans="1:42" x14ac:dyDescent="0.2">
      <c r="A43" s="10" t="s">
        <v>51</v>
      </c>
      <c r="B43" s="10" t="s">
        <v>417</v>
      </c>
      <c r="C43" s="10">
        <v>0.33</v>
      </c>
      <c r="D43" s="10">
        <v>0.45</v>
      </c>
      <c r="H43" s="10" t="s">
        <v>51</v>
      </c>
      <c r="I43" s="10" t="s">
        <v>417</v>
      </c>
      <c r="K43" s="10" t="s">
        <v>51</v>
      </c>
      <c r="L43" s="10" t="s">
        <v>417</v>
      </c>
      <c r="N43" s="10" t="s">
        <v>7</v>
      </c>
      <c r="O43" s="10" t="s">
        <v>124</v>
      </c>
      <c r="T43" s="17" t="s">
        <v>64</v>
      </c>
      <c r="U43" s="17" t="s">
        <v>145</v>
      </c>
      <c r="AD43" s="10" t="s">
        <v>51</v>
      </c>
      <c r="AE43" s="10" t="s">
        <v>417</v>
      </c>
      <c r="AG43" s="10" t="s">
        <v>51</v>
      </c>
      <c r="AH43" s="10" t="s">
        <v>417</v>
      </c>
    </row>
    <row r="44" spans="1:42" x14ac:dyDescent="0.2">
      <c r="A44" s="10" t="s">
        <v>430</v>
      </c>
      <c r="B44" s="10" t="s">
        <v>429</v>
      </c>
      <c r="C44" s="10">
        <v>0.33</v>
      </c>
      <c r="D44" s="10">
        <v>0.45</v>
      </c>
      <c r="H44" s="10" t="s">
        <v>430</v>
      </c>
      <c r="I44" s="10" t="s">
        <v>429</v>
      </c>
      <c r="K44" s="10" t="s">
        <v>430</v>
      </c>
      <c r="L44" s="10" t="s">
        <v>429</v>
      </c>
      <c r="N44" s="10" t="s">
        <v>8</v>
      </c>
      <c r="O44" s="10" t="s">
        <v>125</v>
      </c>
      <c r="T44" s="17"/>
      <c r="U44" s="17"/>
      <c r="AD44" s="10" t="s">
        <v>430</v>
      </c>
      <c r="AE44" s="10" t="s">
        <v>429</v>
      </c>
      <c r="AG44" s="10" t="s">
        <v>430</v>
      </c>
      <c r="AH44" s="10" t="s">
        <v>429</v>
      </c>
    </row>
    <row r="45" spans="1:42" x14ac:dyDescent="0.2">
      <c r="A45" s="10" t="s">
        <v>298</v>
      </c>
      <c r="B45" s="10" t="s">
        <v>297</v>
      </c>
      <c r="C45" s="10">
        <v>0.105</v>
      </c>
      <c r="D45" s="10">
        <v>0.15</v>
      </c>
      <c r="H45" s="10" t="s">
        <v>298</v>
      </c>
      <c r="I45" s="10" t="s">
        <v>297</v>
      </c>
      <c r="K45" s="10" t="s">
        <v>298</v>
      </c>
      <c r="L45" s="10" t="s">
        <v>297</v>
      </c>
      <c r="N45" s="10" t="s">
        <v>9</v>
      </c>
      <c r="O45" s="10" t="s">
        <v>126</v>
      </c>
      <c r="T45" s="17"/>
      <c r="U45" s="17"/>
      <c r="AD45" s="10" t="s">
        <v>298</v>
      </c>
      <c r="AE45" s="10" t="s">
        <v>297</v>
      </c>
      <c r="AG45" s="10" t="s">
        <v>298</v>
      </c>
      <c r="AH45" s="10" t="s">
        <v>297</v>
      </c>
    </row>
    <row r="46" spans="1:42" x14ac:dyDescent="0.2">
      <c r="A46" s="10" t="s">
        <v>300</v>
      </c>
      <c r="B46" s="10" t="s">
        <v>299</v>
      </c>
      <c r="C46" s="10">
        <v>0.28000000000000003</v>
      </c>
      <c r="D46" s="10">
        <v>0.44</v>
      </c>
      <c r="H46" s="10" t="s">
        <v>300</v>
      </c>
      <c r="I46" s="10" t="s">
        <v>299</v>
      </c>
      <c r="K46" s="10" t="s">
        <v>300</v>
      </c>
      <c r="L46" s="10" t="s">
        <v>299</v>
      </c>
      <c r="N46" s="10" t="s">
        <v>10</v>
      </c>
      <c r="O46" s="10" t="s">
        <v>127</v>
      </c>
      <c r="T46" s="17"/>
      <c r="U46" s="17"/>
      <c r="AD46" s="10" t="s">
        <v>300</v>
      </c>
      <c r="AE46" s="10" t="s">
        <v>299</v>
      </c>
      <c r="AG46" s="10" t="s">
        <v>300</v>
      </c>
      <c r="AH46" s="10" t="s">
        <v>299</v>
      </c>
    </row>
    <row r="47" spans="1:42" x14ac:dyDescent="0.2">
      <c r="A47" s="10" t="s">
        <v>302</v>
      </c>
      <c r="B47" s="10" t="s">
        <v>301</v>
      </c>
      <c r="C47" s="10">
        <v>0.28000000000000003</v>
      </c>
      <c r="D47" s="10">
        <v>0.44</v>
      </c>
      <c r="H47" s="10" t="s">
        <v>302</v>
      </c>
      <c r="I47" s="10" t="s">
        <v>301</v>
      </c>
      <c r="K47" s="10" t="s">
        <v>302</v>
      </c>
      <c r="L47" s="10" t="s">
        <v>301</v>
      </c>
      <c r="N47" s="10" t="s">
        <v>11</v>
      </c>
      <c r="O47" s="10" t="s">
        <v>128</v>
      </c>
      <c r="T47" s="17"/>
      <c r="U47" s="17"/>
      <c r="AD47" s="10" t="s">
        <v>302</v>
      </c>
      <c r="AE47" s="10" t="s">
        <v>301</v>
      </c>
      <c r="AG47" s="10" t="s">
        <v>302</v>
      </c>
      <c r="AH47" s="10" t="s">
        <v>301</v>
      </c>
    </row>
    <row r="48" spans="1:42" x14ac:dyDescent="0.2">
      <c r="A48" s="10" t="s">
        <v>508</v>
      </c>
      <c r="B48" s="10" t="s">
        <v>509</v>
      </c>
      <c r="C48" s="10">
        <v>0.19</v>
      </c>
      <c r="D48" s="10">
        <v>0.38</v>
      </c>
      <c r="H48" s="89" t="s">
        <v>508</v>
      </c>
      <c r="I48" s="89" t="s">
        <v>509</v>
      </c>
      <c r="K48" s="89" t="s">
        <v>508</v>
      </c>
      <c r="L48" s="89" t="s">
        <v>509</v>
      </c>
      <c r="N48" s="10" t="s">
        <v>12</v>
      </c>
      <c r="O48" s="10" t="s">
        <v>129</v>
      </c>
      <c r="AD48" s="89" t="s">
        <v>508</v>
      </c>
      <c r="AE48" s="89" t="s">
        <v>509</v>
      </c>
      <c r="AG48" s="89" t="s">
        <v>508</v>
      </c>
      <c r="AH48" s="89" t="s">
        <v>509</v>
      </c>
    </row>
    <row r="49" spans="1:34" x14ac:dyDescent="0.2">
      <c r="A49" s="10" t="s">
        <v>510</v>
      </c>
      <c r="B49" s="10" t="s">
        <v>511</v>
      </c>
      <c r="C49" s="10">
        <v>0.19</v>
      </c>
      <c r="D49" s="10">
        <v>0.38</v>
      </c>
      <c r="H49" s="89" t="s">
        <v>510</v>
      </c>
      <c r="I49" s="89" t="s">
        <v>511</v>
      </c>
      <c r="K49" s="89" t="s">
        <v>510</v>
      </c>
      <c r="L49" s="89" t="s">
        <v>511</v>
      </c>
      <c r="N49" s="10" t="s">
        <v>13</v>
      </c>
      <c r="O49" s="10" t="s">
        <v>130</v>
      </c>
      <c r="AD49" s="89" t="s">
        <v>510</v>
      </c>
      <c r="AE49" s="89" t="s">
        <v>511</v>
      </c>
      <c r="AG49" s="89" t="s">
        <v>510</v>
      </c>
      <c r="AH49" s="89" t="s">
        <v>511</v>
      </c>
    </row>
    <row r="50" spans="1:34" x14ac:dyDescent="0.2">
      <c r="A50" s="10" t="s">
        <v>512</v>
      </c>
      <c r="B50" s="10" t="s">
        <v>513</v>
      </c>
      <c r="C50" s="10">
        <v>0.19</v>
      </c>
      <c r="D50" s="10">
        <v>0.38</v>
      </c>
      <c r="H50" s="89" t="s">
        <v>512</v>
      </c>
      <c r="I50" s="89" t="s">
        <v>513</v>
      </c>
      <c r="K50" s="89" t="s">
        <v>512</v>
      </c>
      <c r="L50" s="89" t="s">
        <v>513</v>
      </c>
      <c r="N50" s="10" t="s">
        <v>14</v>
      </c>
      <c r="O50" s="10" t="s">
        <v>131</v>
      </c>
      <c r="AD50" s="89" t="s">
        <v>512</v>
      </c>
      <c r="AE50" s="89" t="s">
        <v>513</v>
      </c>
      <c r="AG50" s="89" t="s">
        <v>512</v>
      </c>
      <c r="AH50" s="89" t="s">
        <v>513</v>
      </c>
    </row>
    <row r="51" spans="1:34" x14ac:dyDescent="0.2">
      <c r="A51" s="10" t="s">
        <v>514</v>
      </c>
      <c r="B51" s="10" t="s">
        <v>515</v>
      </c>
      <c r="C51" s="10">
        <v>0.19</v>
      </c>
      <c r="D51" s="10">
        <v>0.38</v>
      </c>
      <c r="H51" s="89" t="s">
        <v>514</v>
      </c>
      <c r="I51" s="89" t="s">
        <v>515</v>
      </c>
      <c r="K51" s="89" t="s">
        <v>514</v>
      </c>
      <c r="L51" s="89" t="s">
        <v>515</v>
      </c>
      <c r="N51" s="10" t="s">
        <v>15</v>
      </c>
      <c r="O51" s="10" t="s">
        <v>132</v>
      </c>
      <c r="AD51" s="89" t="s">
        <v>514</v>
      </c>
      <c r="AE51" s="89" t="s">
        <v>515</v>
      </c>
      <c r="AG51" s="89" t="s">
        <v>514</v>
      </c>
      <c r="AH51" s="89" t="s">
        <v>515</v>
      </c>
    </row>
    <row r="52" spans="1:34" x14ac:dyDescent="0.2">
      <c r="A52" s="10" t="s">
        <v>516</v>
      </c>
      <c r="B52" s="10" t="s">
        <v>517</v>
      </c>
      <c r="C52" s="10">
        <v>0.19</v>
      </c>
      <c r="D52" s="10">
        <v>0.38</v>
      </c>
      <c r="H52" s="89" t="s">
        <v>516</v>
      </c>
      <c r="I52" s="89" t="s">
        <v>517</v>
      </c>
      <c r="K52" s="89" t="s">
        <v>516</v>
      </c>
      <c r="L52" s="89" t="s">
        <v>517</v>
      </c>
      <c r="AD52" s="89" t="s">
        <v>516</v>
      </c>
      <c r="AE52" s="89" t="s">
        <v>517</v>
      </c>
      <c r="AG52" s="89" t="s">
        <v>516</v>
      </c>
      <c r="AH52" s="89" t="s">
        <v>517</v>
      </c>
    </row>
    <row r="53" spans="1:34" x14ac:dyDescent="0.2">
      <c r="A53" s="10" t="s">
        <v>518</v>
      </c>
      <c r="B53" s="10" t="s">
        <v>519</v>
      </c>
      <c r="C53" s="10">
        <v>0.19</v>
      </c>
      <c r="D53" s="10">
        <v>0.38</v>
      </c>
      <c r="H53" s="89" t="s">
        <v>518</v>
      </c>
      <c r="I53" s="89" t="s">
        <v>519</v>
      </c>
      <c r="K53" s="89" t="s">
        <v>518</v>
      </c>
      <c r="L53" s="89" t="s">
        <v>519</v>
      </c>
      <c r="AD53" s="89" t="s">
        <v>518</v>
      </c>
      <c r="AE53" s="89" t="s">
        <v>519</v>
      </c>
      <c r="AG53" s="89" t="s">
        <v>518</v>
      </c>
      <c r="AH53" s="89" t="s">
        <v>519</v>
      </c>
    </row>
    <row r="54" spans="1:34" x14ac:dyDescent="0.2">
      <c r="A54" s="10" t="s">
        <v>520</v>
      </c>
      <c r="B54" s="10" t="s">
        <v>521</v>
      </c>
      <c r="C54" s="10">
        <v>0.19</v>
      </c>
      <c r="D54" s="10">
        <v>0.38</v>
      </c>
      <c r="H54" s="89" t="s">
        <v>520</v>
      </c>
      <c r="I54" s="89" t="s">
        <v>521</v>
      </c>
      <c r="K54" s="89" t="s">
        <v>520</v>
      </c>
      <c r="L54" s="89" t="s">
        <v>521</v>
      </c>
      <c r="AD54" s="89" t="s">
        <v>520</v>
      </c>
      <c r="AE54" s="89" t="s">
        <v>521</v>
      </c>
      <c r="AG54" s="89" t="s">
        <v>520</v>
      </c>
      <c r="AH54" s="89" t="s">
        <v>521</v>
      </c>
    </row>
    <row r="55" spans="1:34" x14ac:dyDescent="0.2">
      <c r="A55" s="10" t="s">
        <v>522</v>
      </c>
      <c r="B55" s="10" t="s">
        <v>523</v>
      </c>
      <c r="C55" s="10">
        <v>0.19</v>
      </c>
      <c r="D55" s="10">
        <v>0.38</v>
      </c>
      <c r="H55" s="89" t="s">
        <v>522</v>
      </c>
      <c r="I55" s="89" t="s">
        <v>523</v>
      </c>
      <c r="K55" s="89" t="s">
        <v>522</v>
      </c>
      <c r="L55" s="89" t="s">
        <v>523</v>
      </c>
      <c r="AD55" s="89" t="s">
        <v>522</v>
      </c>
      <c r="AE55" s="89" t="s">
        <v>523</v>
      </c>
      <c r="AG55" s="89" t="s">
        <v>522</v>
      </c>
      <c r="AH55" s="89" t="s">
        <v>523</v>
      </c>
    </row>
    <row r="56" spans="1:34" x14ac:dyDescent="0.2">
      <c r="A56" s="10" t="s">
        <v>524</v>
      </c>
      <c r="B56" s="10" t="s">
        <v>525</v>
      </c>
      <c r="C56" s="10">
        <v>0.19</v>
      </c>
      <c r="D56" s="10">
        <v>0.38</v>
      </c>
      <c r="H56" s="89" t="s">
        <v>524</v>
      </c>
      <c r="I56" s="89" t="s">
        <v>525</v>
      </c>
      <c r="K56" s="89" t="s">
        <v>524</v>
      </c>
      <c r="L56" s="89" t="s">
        <v>525</v>
      </c>
      <c r="AD56" s="89" t="s">
        <v>524</v>
      </c>
      <c r="AE56" s="89" t="s">
        <v>525</v>
      </c>
      <c r="AG56" s="89" t="s">
        <v>524</v>
      </c>
      <c r="AH56" s="89" t="s">
        <v>525</v>
      </c>
    </row>
    <row r="57" spans="1:34" x14ac:dyDescent="0.2">
      <c r="A57" s="10" t="s">
        <v>526</v>
      </c>
      <c r="B57" s="10" t="s">
        <v>527</v>
      </c>
      <c r="C57" s="10">
        <v>0.19</v>
      </c>
      <c r="D57" s="10">
        <v>0.38</v>
      </c>
      <c r="H57" s="89" t="s">
        <v>526</v>
      </c>
      <c r="I57" s="89" t="s">
        <v>527</v>
      </c>
      <c r="K57" s="89" t="s">
        <v>526</v>
      </c>
      <c r="L57" s="89" t="s">
        <v>527</v>
      </c>
      <c r="AD57" s="89" t="s">
        <v>526</v>
      </c>
      <c r="AE57" s="89" t="s">
        <v>527</v>
      </c>
      <c r="AG57" s="89" t="s">
        <v>526</v>
      </c>
      <c r="AH57" s="89" t="s">
        <v>527</v>
      </c>
    </row>
    <row r="58" spans="1:34" x14ac:dyDescent="0.2">
      <c r="A58" s="10" t="s">
        <v>528</v>
      </c>
      <c r="B58" s="10" t="s">
        <v>529</v>
      </c>
      <c r="C58" s="10">
        <v>0.19</v>
      </c>
      <c r="D58" s="10">
        <v>0.38</v>
      </c>
      <c r="H58" s="89" t="s">
        <v>528</v>
      </c>
      <c r="I58" s="89" t="s">
        <v>529</v>
      </c>
      <c r="K58" s="89" t="s">
        <v>528</v>
      </c>
      <c r="L58" s="89" t="s">
        <v>529</v>
      </c>
      <c r="AD58" s="89" t="s">
        <v>528</v>
      </c>
      <c r="AE58" s="89" t="s">
        <v>529</v>
      </c>
      <c r="AG58" s="89" t="s">
        <v>528</v>
      </c>
      <c r="AH58" s="89" t="s">
        <v>529</v>
      </c>
    </row>
    <row r="59" spans="1:34" x14ac:dyDescent="0.2">
      <c r="A59" s="10" t="s">
        <v>530</v>
      </c>
      <c r="B59" s="10" t="s">
        <v>531</v>
      </c>
      <c r="C59" s="10">
        <v>0.19</v>
      </c>
      <c r="D59" s="10">
        <v>0.38</v>
      </c>
      <c r="H59" s="89" t="s">
        <v>530</v>
      </c>
      <c r="I59" s="89" t="s">
        <v>531</v>
      </c>
      <c r="K59" s="89" t="s">
        <v>530</v>
      </c>
      <c r="L59" s="89" t="s">
        <v>531</v>
      </c>
      <c r="AD59" s="89" t="s">
        <v>530</v>
      </c>
      <c r="AE59" s="89" t="s">
        <v>531</v>
      </c>
      <c r="AG59" s="89" t="s">
        <v>530</v>
      </c>
      <c r="AH59" s="89" t="s">
        <v>531</v>
      </c>
    </row>
    <row r="60" spans="1:34" x14ac:dyDescent="0.2">
      <c r="A60" s="10" t="s">
        <v>532</v>
      </c>
      <c r="B60" s="10" t="s">
        <v>533</v>
      </c>
      <c r="C60" s="10">
        <v>0.19</v>
      </c>
      <c r="D60" s="10">
        <v>0.38</v>
      </c>
      <c r="H60" s="89" t="s">
        <v>532</v>
      </c>
      <c r="I60" s="89" t="s">
        <v>533</v>
      </c>
      <c r="K60" s="89" t="s">
        <v>532</v>
      </c>
      <c r="L60" s="89" t="s">
        <v>533</v>
      </c>
      <c r="AD60" s="89" t="s">
        <v>532</v>
      </c>
      <c r="AE60" s="89" t="s">
        <v>533</v>
      </c>
      <c r="AG60" s="89" t="s">
        <v>532</v>
      </c>
      <c r="AH60" s="89" t="s">
        <v>533</v>
      </c>
    </row>
    <row r="61" spans="1:34" x14ac:dyDescent="0.2">
      <c r="A61" s="10" t="s">
        <v>534</v>
      </c>
      <c r="B61" s="10" t="s">
        <v>535</v>
      </c>
      <c r="C61" s="10">
        <v>0.19</v>
      </c>
      <c r="D61" s="10">
        <v>0.38</v>
      </c>
      <c r="H61" s="89" t="s">
        <v>534</v>
      </c>
      <c r="I61" s="89" t="s">
        <v>535</v>
      </c>
      <c r="K61" s="89" t="s">
        <v>534</v>
      </c>
      <c r="L61" s="89" t="s">
        <v>535</v>
      </c>
      <c r="AD61" s="89" t="s">
        <v>534</v>
      </c>
      <c r="AE61" s="89" t="s">
        <v>535</v>
      </c>
      <c r="AG61" s="89" t="s">
        <v>534</v>
      </c>
      <c r="AH61" s="89" t="s">
        <v>535</v>
      </c>
    </row>
    <row r="62" spans="1:34" x14ac:dyDescent="0.2">
      <c r="A62" s="10" t="s">
        <v>536</v>
      </c>
      <c r="B62" s="10" t="s">
        <v>537</v>
      </c>
      <c r="C62" s="10">
        <v>0.19</v>
      </c>
      <c r="D62" s="10">
        <v>0.38</v>
      </c>
      <c r="H62" s="89" t="s">
        <v>536</v>
      </c>
      <c r="I62" s="89" t="s">
        <v>537</v>
      </c>
      <c r="K62" s="89" t="s">
        <v>536</v>
      </c>
      <c r="L62" s="89" t="s">
        <v>537</v>
      </c>
      <c r="AD62" s="89" t="s">
        <v>536</v>
      </c>
      <c r="AE62" s="89" t="s">
        <v>537</v>
      </c>
      <c r="AG62" s="89" t="s">
        <v>536</v>
      </c>
      <c r="AH62" s="89" t="s">
        <v>537</v>
      </c>
    </row>
    <row r="63" spans="1:34" x14ac:dyDescent="0.2">
      <c r="A63" s="10" t="s">
        <v>538</v>
      </c>
      <c r="B63" s="10" t="s">
        <v>539</v>
      </c>
      <c r="C63" s="10">
        <v>0.19</v>
      </c>
      <c r="D63" s="10">
        <v>0.38</v>
      </c>
      <c r="H63" s="89" t="s">
        <v>538</v>
      </c>
      <c r="I63" s="89" t="s">
        <v>539</v>
      </c>
      <c r="K63" s="89" t="s">
        <v>538</v>
      </c>
      <c r="L63" s="89" t="s">
        <v>539</v>
      </c>
      <c r="AD63" s="89" t="s">
        <v>538</v>
      </c>
      <c r="AE63" s="89" t="s">
        <v>539</v>
      </c>
      <c r="AG63" s="89" t="s">
        <v>538</v>
      </c>
      <c r="AH63" s="89" t="s">
        <v>539</v>
      </c>
    </row>
    <row r="64" spans="1:34" x14ac:dyDescent="0.2">
      <c r="A64" s="10" t="s">
        <v>540</v>
      </c>
      <c r="B64" s="10" t="s">
        <v>541</v>
      </c>
      <c r="C64" s="10">
        <v>0.19</v>
      </c>
      <c r="D64" s="10">
        <v>0.38</v>
      </c>
      <c r="H64" s="89" t="s">
        <v>540</v>
      </c>
      <c r="I64" s="89" t="s">
        <v>541</v>
      </c>
      <c r="K64" s="89" t="s">
        <v>540</v>
      </c>
      <c r="L64" s="89" t="s">
        <v>541</v>
      </c>
      <c r="AD64" s="89" t="s">
        <v>540</v>
      </c>
      <c r="AE64" s="89" t="s">
        <v>541</v>
      </c>
      <c r="AG64" s="89" t="s">
        <v>540</v>
      </c>
      <c r="AH64" s="89" t="s">
        <v>541</v>
      </c>
    </row>
    <row r="65" spans="1:34" x14ac:dyDescent="0.2">
      <c r="A65" s="10" t="s">
        <v>542</v>
      </c>
      <c r="B65" s="10" t="s">
        <v>543</v>
      </c>
      <c r="C65" s="10">
        <v>0.19</v>
      </c>
      <c r="D65" s="10">
        <v>0.38</v>
      </c>
      <c r="H65" s="89" t="s">
        <v>542</v>
      </c>
      <c r="I65" s="89" t="s">
        <v>543</v>
      </c>
      <c r="K65" s="89" t="s">
        <v>542</v>
      </c>
      <c r="L65" s="89" t="s">
        <v>543</v>
      </c>
      <c r="AD65" s="89" t="s">
        <v>542</v>
      </c>
      <c r="AE65" s="89" t="s">
        <v>543</v>
      </c>
      <c r="AG65" s="89" t="s">
        <v>542</v>
      </c>
      <c r="AH65" s="89" t="s">
        <v>543</v>
      </c>
    </row>
    <row r="66" spans="1:34" x14ac:dyDescent="0.2">
      <c r="A66" s="10" t="s">
        <v>544</v>
      </c>
      <c r="B66" s="10" t="s">
        <v>545</v>
      </c>
      <c r="C66" s="10">
        <v>0.19</v>
      </c>
      <c r="D66" s="10">
        <v>0.38</v>
      </c>
      <c r="H66" s="89" t="s">
        <v>544</v>
      </c>
      <c r="I66" s="89" t="s">
        <v>545</v>
      </c>
      <c r="K66" s="89" t="s">
        <v>544</v>
      </c>
      <c r="L66" s="89" t="s">
        <v>545</v>
      </c>
      <c r="AD66" s="89" t="s">
        <v>544</v>
      </c>
      <c r="AE66" s="89" t="s">
        <v>545</v>
      </c>
      <c r="AG66" s="89" t="s">
        <v>544</v>
      </c>
      <c r="AH66" s="89" t="s">
        <v>545</v>
      </c>
    </row>
    <row r="67" spans="1:34" x14ac:dyDescent="0.2">
      <c r="A67" s="10" t="s">
        <v>546</v>
      </c>
      <c r="B67" s="10" t="s">
        <v>547</v>
      </c>
      <c r="C67" s="10">
        <v>0.19</v>
      </c>
      <c r="D67" s="10">
        <v>0.38</v>
      </c>
      <c r="H67" s="89" t="s">
        <v>546</v>
      </c>
      <c r="I67" s="89" t="s">
        <v>547</v>
      </c>
      <c r="K67" s="89" t="s">
        <v>546</v>
      </c>
      <c r="L67" s="89" t="s">
        <v>547</v>
      </c>
      <c r="AD67" s="89" t="s">
        <v>546</v>
      </c>
      <c r="AE67" s="89" t="s">
        <v>547</v>
      </c>
      <c r="AG67" s="89" t="s">
        <v>546</v>
      </c>
      <c r="AH67" s="89" t="s">
        <v>547</v>
      </c>
    </row>
    <row r="68" spans="1:34" x14ac:dyDescent="0.2">
      <c r="A68" s="10" t="s">
        <v>548</v>
      </c>
      <c r="B68" s="10" t="s">
        <v>549</v>
      </c>
      <c r="C68" s="10">
        <v>0.19</v>
      </c>
      <c r="D68" s="10">
        <v>0.38</v>
      </c>
      <c r="H68" s="89" t="s">
        <v>548</v>
      </c>
      <c r="I68" s="89" t="s">
        <v>549</v>
      </c>
      <c r="K68" s="89" t="s">
        <v>548</v>
      </c>
      <c r="L68" s="89" t="s">
        <v>549</v>
      </c>
      <c r="AD68" s="89" t="s">
        <v>548</v>
      </c>
      <c r="AE68" s="89" t="s">
        <v>549</v>
      </c>
      <c r="AG68" s="89" t="s">
        <v>548</v>
      </c>
      <c r="AH68" s="89" t="s">
        <v>549</v>
      </c>
    </row>
    <row r="69" spans="1:34" x14ac:dyDescent="0.2">
      <c r="A69" s="10" t="s">
        <v>550</v>
      </c>
      <c r="B69" s="10" t="s">
        <v>551</v>
      </c>
      <c r="C69" s="10">
        <v>0.19</v>
      </c>
      <c r="D69" s="10">
        <v>0.38</v>
      </c>
      <c r="H69" s="89" t="s">
        <v>550</v>
      </c>
      <c r="I69" s="89" t="s">
        <v>551</v>
      </c>
      <c r="K69" s="89" t="s">
        <v>550</v>
      </c>
      <c r="L69" s="89" t="s">
        <v>551</v>
      </c>
      <c r="AD69" s="89" t="s">
        <v>550</v>
      </c>
      <c r="AE69" s="89" t="s">
        <v>551</v>
      </c>
      <c r="AG69" s="89" t="s">
        <v>550</v>
      </c>
      <c r="AH69" s="89" t="s">
        <v>551</v>
      </c>
    </row>
    <row r="70" spans="1:34" x14ac:dyDescent="0.2">
      <c r="A70" s="10" t="s">
        <v>552</v>
      </c>
      <c r="B70" s="10" t="s">
        <v>553</v>
      </c>
      <c r="C70" s="10">
        <v>0.19</v>
      </c>
      <c r="D70" s="10">
        <v>0.38</v>
      </c>
      <c r="H70" s="89" t="s">
        <v>552</v>
      </c>
      <c r="I70" s="89" t="s">
        <v>553</v>
      </c>
      <c r="K70" s="89" t="s">
        <v>552</v>
      </c>
      <c r="L70" s="89" t="s">
        <v>553</v>
      </c>
      <c r="AD70" s="89" t="s">
        <v>552</v>
      </c>
      <c r="AE70" s="89" t="s">
        <v>553</v>
      </c>
      <c r="AG70" s="89" t="s">
        <v>552</v>
      </c>
      <c r="AH70" s="89" t="s">
        <v>553</v>
      </c>
    </row>
    <row r="71" spans="1:34" x14ac:dyDescent="0.2">
      <c r="A71" s="10" t="s">
        <v>554</v>
      </c>
      <c r="B71" s="10" t="s">
        <v>555</v>
      </c>
      <c r="C71" s="10">
        <v>0.19</v>
      </c>
      <c r="D71" s="10">
        <v>0.38</v>
      </c>
      <c r="H71" s="89" t="s">
        <v>554</v>
      </c>
      <c r="I71" s="89" t="s">
        <v>555</v>
      </c>
      <c r="K71" s="89" t="s">
        <v>554</v>
      </c>
      <c r="L71" s="89" t="s">
        <v>555</v>
      </c>
      <c r="AD71" s="89" t="s">
        <v>554</v>
      </c>
      <c r="AE71" s="89" t="s">
        <v>555</v>
      </c>
      <c r="AG71" s="89" t="s">
        <v>554</v>
      </c>
      <c r="AH71" s="89" t="s">
        <v>555</v>
      </c>
    </row>
    <row r="72" spans="1:34" x14ac:dyDescent="0.2">
      <c r="A72" s="10" t="s">
        <v>556</v>
      </c>
      <c r="B72" s="10" t="s">
        <v>557</v>
      </c>
      <c r="C72" s="10">
        <v>0.19</v>
      </c>
      <c r="D72" s="10">
        <v>0.38</v>
      </c>
      <c r="H72" s="89" t="s">
        <v>556</v>
      </c>
      <c r="I72" s="89" t="s">
        <v>557</v>
      </c>
      <c r="K72" s="89" t="s">
        <v>556</v>
      </c>
      <c r="L72" s="89" t="s">
        <v>557</v>
      </c>
      <c r="AD72" s="89" t="s">
        <v>556</v>
      </c>
      <c r="AE72" s="89" t="s">
        <v>557</v>
      </c>
      <c r="AG72" s="89" t="s">
        <v>556</v>
      </c>
      <c r="AH72" s="89" t="s">
        <v>557</v>
      </c>
    </row>
    <row r="73" spans="1:34" x14ac:dyDescent="0.2">
      <c r="A73" s="10" t="s">
        <v>558</v>
      </c>
      <c r="B73" s="10" t="s">
        <v>559</v>
      </c>
      <c r="C73" s="10">
        <v>0.28000000000000003</v>
      </c>
      <c r="D73" s="10">
        <v>0.41</v>
      </c>
      <c r="H73" s="89" t="s">
        <v>558</v>
      </c>
      <c r="I73" s="89" t="s">
        <v>559</v>
      </c>
      <c r="K73" s="89" t="s">
        <v>558</v>
      </c>
      <c r="L73" s="89" t="s">
        <v>559</v>
      </c>
      <c r="AD73" s="89" t="s">
        <v>558</v>
      </c>
      <c r="AE73" s="89" t="s">
        <v>559</v>
      </c>
      <c r="AG73" s="89" t="s">
        <v>558</v>
      </c>
      <c r="AH73" s="89" t="s">
        <v>559</v>
      </c>
    </row>
    <row r="74" spans="1:34" x14ac:dyDescent="0.2">
      <c r="A74" s="10" t="s">
        <v>560</v>
      </c>
      <c r="B74" s="10" t="s">
        <v>561</v>
      </c>
      <c r="C74" s="10">
        <v>0.28000000000000003</v>
      </c>
      <c r="D74" s="10">
        <v>0.41</v>
      </c>
      <c r="H74" s="89" t="s">
        <v>560</v>
      </c>
      <c r="I74" s="89" t="s">
        <v>561</v>
      </c>
      <c r="K74" s="89" t="s">
        <v>560</v>
      </c>
      <c r="L74" s="89" t="s">
        <v>561</v>
      </c>
      <c r="AD74" s="89" t="s">
        <v>560</v>
      </c>
      <c r="AE74" s="89" t="s">
        <v>561</v>
      </c>
      <c r="AG74" s="89" t="s">
        <v>560</v>
      </c>
      <c r="AH74" s="89" t="s">
        <v>561</v>
      </c>
    </row>
    <row r="75" spans="1:34" x14ac:dyDescent="0.2">
      <c r="A75" s="10" t="s">
        <v>562</v>
      </c>
      <c r="B75" s="10" t="s">
        <v>563</v>
      </c>
      <c r="C75" s="10">
        <v>0.28000000000000003</v>
      </c>
      <c r="D75" s="10">
        <v>0.41</v>
      </c>
      <c r="H75" s="89" t="s">
        <v>562</v>
      </c>
      <c r="I75" s="89" t="s">
        <v>563</v>
      </c>
      <c r="K75" s="89" t="s">
        <v>562</v>
      </c>
      <c r="L75" s="89" t="s">
        <v>563</v>
      </c>
      <c r="AD75" s="89" t="s">
        <v>562</v>
      </c>
      <c r="AE75" s="89" t="s">
        <v>563</v>
      </c>
      <c r="AG75" s="89" t="s">
        <v>562</v>
      </c>
      <c r="AH75" s="89" t="s">
        <v>563</v>
      </c>
    </row>
    <row r="76" spans="1:34" x14ac:dyDescent="0.2">
      <c r="A76" s="10" t="s">
        <v>564</v>
      </c>
      <c r="B76" s="10" t="s">
        <v>565</v>
      </c>
      <c r="C76" s="10">
        <v>0.28000000000000003</v>
      </c>
      <c r="D76" s="10">
        <v>0.41</v>
      </c>
      <c r="H76" s="89" t="s">
        <v>564</v>
      </c>
      <c r="I76" s="89" t="s">
        <v>565</v>
      </c>
      <c r="K76" s="89" t="s">
        <v>564</v>
      </c>
      <c r="L76" s="89" t="s">
        <v>565</v>
      </c>
      <c r="AD76" s="89" t="s">
        <v>564</v>
      </c>
      <c r="AE76" s="89" t="s">
        <v>565</v>
      </c>
      <c r="AG76" s="89" t="s">
        <v>564</v>
      </c>
      <c r="AH76" s="89" t="s">
        <v>565</v>
      </c>
    </row>
    <row r="77" spans="1:34" x14ac:dyDescent="0.2">
      <c r="A77" s="10" t="s">
        <v>566</v>
      </c>
      <c r="B77" s="10" t="s">
        <v>567</v>
      </c>
      <c r="C77" s="10">
        <v>0.28000000000000003</v>
      </c>
      <c r="D77" s="10">
        <v>0.41</v>
      </c>
      <c r="H77" s="89" t="s">
        <v>566</v>
      </c>
      <c r="I77" s="89" t="s">
        <v>567</v>
      </c>
      <c r="K77" s="89" t="s">
        <v>566</v>
      </c>
      <c r="L77" s="89" t="s">
        <v>567</v>
      </c>
      <c r="AD77" s="89" t="s">
        <v>566</v>
      </c>
      <c r="AE77" s="89" t="s">
        <v>567</v>
      </c>
      <c r="AG77" s="89" t="s">
        <v>566</v>
      </c>
      <c r="AH77" s="89" t="s">
        <v>567</v>
      </c>
    </row>
    <row r="78" spans="1:34" x14ac:dyDescent="0.2">
      <c r="A78" s="10" t="s">
        <v>568</v>
      </c>
      <c r="B78" s="10" t="s">
        <v>569</v>
      </c>
      <c r="C78" s="10">
        <v>0.28000000000000003</v>
      </c>
      <c r="D78" s="10">
        <v>0.41</v>
      </c>
      <c r="H78" s="89" t="s">
        <v>568</v>
      </c>
      <c r="I78" s="89" t="s">
        <v>569</v>
      </c>
      <c r="K78" s="89" t="s">
        <v>568</v>
      </c>
      <c r="L78" s="89" t="s">
        <v>569</v>
      </c>
      <c r="AD78" s="89" t="s">
        <v>568</v>
      </c>
      <c r="AE78" s="89" t="s">
        <v>569</v>
      </c>
      <c r="AG78" s="89" t="s">
        <v>568</v>
      </c>
      <c r="AH78" s="89" t="s">
        <v>569</v>
      </c>
    </row>
    <row r="79" spans="1:34" x14ac:dyDescent="0.2">
      <c r="A79" s="10" t="s">
        <v>570</v>
      </c>
      <c r="B79" s="10" t="s">
        <v>571</v>
      </c>
      <c r="C79" s="10">
        <v>0.28000000000000003</v>
      </c>
      <c r="D79" s="10">
        <v>0.41</v>
      </c>
      <c r="H79" s="89" t="s">
        <v>570</v>
      </c>
      <c r="I79" s="89" t="s">
        <v>571</v>
      </c>
      <c r="K79" s="89" t="s">
        <v>570</v>
      </c>
      <c r="L79" s="89" t="s">
        <v>571</v>
      </c>
      <c r="AD79" s="89" t="s">
        <v>570</v>
      </c>
      <c r="AE79" s="89" t="s">
        <v>571</v>
      </c>
      <c r="AG79" s="89" t="s">
        <v>570</v>
      </c>
      <c r="AH79" s="89" t="s">
        <v>571</v>
      </c>
    </row>
    <row r="80" spans="1:34" x14ac:dyDescent="0.2">
      <c r="A80" s="10" t="s">
        <v>572</v>
      </c>
      <c r="B80" s="10" t="s">
        <v>573</v>
      </c>
      <c r="C80" s="10">
        <v>0.28000000000000003</v>
      </c>
      <c r="D80" s="10">
        <v>0.41</v>
      </c>
      <c r="H80" s="89" t="s">
        <v>572</v>
      </c>
      <c r="I80" s="89" t="s">
        <v>573</v>
      </c>
      <c r="K80" s="89" t="s">
        <v>572</v>
      </c>
      <c r="L80" s="89" t="s">
        <v>573</v>
      </c>
      <c r="AD80" s="89" t="s">
        <v>572</v>
      </c>
      <c r="AE80" s="89" t="s">
        <v>573</v>
      </c>
      <c r="AG80" s="89" t="s">
        <v>572</v>
      </c>
      <c r="AH80" s="89" t="s">
        <v>573</v>
      </c>
    </row>
    <row r="81" spans="1:34" x14ac:dyDescent="0.2">
      <c r="A81" s="10" t="s">
        <v>574</v>
      </c>
      <c r="B81" s="10" t="s">
        <v>575</v>
      </c>
      <c r="C81" s="10">
        <v>0.28000000000000003</v>
      </c>
      <c r="D81" s="10">
        <v>0.41</v>
      </c>
      <c r="H81" s="89" t="s">
        <v>574</v>
      </c>
      <c r="I81" s="89" t="s">
        <v>575</v>
      </c>
      <c r="K81" s="89" t="s">
        <v>574</v>
      </c>
      <c r="L81" s="89" t="s">
        <v>575</v>
      </c>
      <c r="AD81" s="89" t="s">
        <v>574</v>
      </c>
      <c r="AE81" s="89" t="s">
        <v>575</v>
      </c>
      <c r="AG81" s="89" t="s">
        <v>574</v>
      </c>
      <c r="AH81" s="89" t="s">
        <v>575</v>
      </c>
    </row>
    <row r="82" spans="1:34" x14ac:dyDescent="0.2">
      <c r="A82" s="10" t="s">
        <v>576</v>
      </c>
      <c r="B82" s="10" t="s">
        <v>577</v>
      </c>
      <c r="C82" s="10">
        <v>0.28000000000000003</v>
      </c>
      <c r="D82" s="10">
        <v>0.41</v>
      </c>
      <c r="H82" s="89" t="s">
        <v>576</v>
      </c>
      <c r="I82" s="89" t="s">
        <v>577</v>
      </c>
      <c r="K82" s="89" t="s">
        <v>576</v>
      </c>
      <c r="L82" s="89" t="s">
        <v>577</v>
      </c>
      <c r="AD82" s="89" t="s">
        <v>576</v>
      </c>
      <c r="AE82" s="89" t="s">
        <v>577</v>
      </c>
      <c r="AG82" s="89" t="s">
        <v>576</v>
      </c>
      <c r="AH82" s="89" t="s">
        <v>577</v>
      </c>
    </row>
    <row r="83" spans="1:34" x14ac:dyDescent="0.2">
      <c r="A83" s="10" t="s">
        <v>578</v>
      </c>
      <c r="B83" s="10" t="s">
        <v>579</v>
      </c>
      <c r="C83" s="10">
        <v>0.28000000000000003</v>
      </c>
      <c r="D83" s="10">
        <v>0.41</v>
      </c>
      <c r="H83" s="89" t="s">
        <v>578</v>
      </c>
      <c r="I83" s="89" t="s">
        <v>579</v>
      </c>
      <c r="K83" s="89" t="s">
        <v>578</v>
      </c>
      <c r="L83" s="89" t="s">
        <v>579</v>
      </c>
      <c r="AD83" s="89" t="s">
        <v>578</v>
      </c>
      <c r="AE83" s="89" t="s">
        <v>579</v>
      </c>
      <c r="AG83" s="89" t="s">
        <v>578</v>
      </c>
      <c r="AH83" s="89" t="s">
        <v>579</v>
      </c>
    </row>
    <row r="84" spans="1:34" x14ac:dyDescent="0.2">
      <c r="A84" s="10" t="s">
        <v>580</v>
      </c>
      <c r="B84" s="10" t="s">
        <v>581</v>
      </c>
      <c r="C84" s="10">
        <v>0.28000000000000003</v>
      </c>
      <c r="D84" s="10">
        <v>0.41</v>
      </c>
      <c r="H84" s="89" t="s">
        <v>580</v>
      </c>
      <c r="I84" s="89" t="s">
        <v>581</v>
      </c>
      <c r="K84" s="89" t="s">
        <v>580</v>
      </c>
      <c r="L84" s="89" t="s">
        <v>581</v>
      </c>
      <c r="AD84" s="89" t="s">
        <v>580</v>
      </c>
      <c r="AE84" s="89" t="s">
        <v>581</v>
      </c>
      <c r="AG84" s="89" t="s">
        <v>580</v>
      </c>
      <c r="AH84" s="89" t="s">
        <v>581</v>
      </c>
    </row>
    <row r="85" spans="1:34" x14ac:dyDescent="0.2">
      <c r="A85" s="10" t="s">
        <v>582</v>
      </c>
      <c r="B85" s="10" t="s">
        <v>583</v>
      </c>
      <c r="C85" s="10">
        <v>0.28000000000000003</v>
      </c>
      <c r="D85" s="10">
        <v>0.41</v>
      </c>
      <c r="H85" s="89" t="s">
        <v>582</v>
      </c>
      <c r="I85" s="89" t="s">
        <v>583</v>
      </c>
      <c r="K85" s="89" t="s">
        <v>582</v>
      </c>
      <c r="L85" s="89" t="s">
        <v>583</v>
      </c>
      <c r="AD85" s="89" t="s">
        <v>582</v>
      </c>
      <c r="AE85" s="89" t="s">
        <v>583</v>
      </c>
      <c r="AG85" s="89" t="s">
        <v>582</v>
      </c>
      <c r="AH85" s="89" t="s">
        <v>583</v>
      </c>
    </row>
    <row r="86" spans="1:34" x14ac:dyDescent="0.2">
      <c r="A86" s="10" t="s">
        <v>584</v>
      </c>
      <c r="B86" s="10" t="s">
        <v>585</v>
      </c>
      <c r="C86" s="10">
        <v>0.28000000000000003</v>
      </c>
      <c r="D86" s="10">
        <v>0.41</v>
      </c>
      <c r="H86" s="89" t="s">
        <v>584</v>
      </c>
      <c r="I86" s="89" t="s">
        <v>585</v>
      </c>
      <c r="K86" s="89" t="s">
        <v>584</v>
      </c>
      <c r="L86" s="89" t="s">
        <v>585</v>
      </c>
      <c r="AD86" s="89" t="s">
        <v>584</v>
      </c>
      <c r="AE86" s="89" t="s">
        <v>585</v>
      </c>
      <c r="AG86" s="89" t="s">
        <v>584</v>
      </c>
      <c r="AH86" s="89" t="s">
        <v>585</v>
      </c>
    </row>
    <row r="87" spans="1:34" x14ac:dyDescent="0.2">
      <c r="A87" s="10" t="s">
        <v>586</v>
      </c>
      <c r="B87" s="10" t="s">
        <v>587</v>
      </c>
      <c r="C87" s="10">
        <v>0.28000000000000003</v>
      </c>
      <c r="D87" s="10">
        <v>0.41</v>
      </c>
      <c r="H87" s="89" t="s">
        <v>586</v>
      </c>
      <c r="I87" s="89" t="s">
        <v>587</v>
      </c>
      <c r="K87" s="89" t="s">
        <v>586</v>
      </c>
      <c r="L87" s="89" t="s">
        <v>587</v>
      </c>
      <c r="AD87" s="89" t="s">
        <v>586</v>
      </c>
      <c r="AE87" s="89" t="s">
        <v>587</v>
      </c>
      <c r="AG87" s="89" t="s">
        <v>586</v>
      </c>
      <c r="AH87" s="89" t="s">
        <v>587</v>
      </c>
    </row>
    <row r="88" spans="1:34" x14ac:dyDescent="0.2">
      <c r="A88" s="10" t="s">
        <v>588</v>
      </c>
      <c r="B88" s="10" t="s">
        <v>589</v>
      </c>
      <c r="C88" s="10">
        <v>0.28000000000000003</v>
      </c>
      <c r="D88" s="10">
        <v>0.41</v>
      </c>
      <c r="H88" s="89" t="s">
        <v>588</v>
      </c>
      <c r="I88" s="89" t="s">
        <v>589</v>
      </c>
      <c r="K88" s="89" t="s">
        <v>588</v>
      </c>
      <c r="L88" s="89" t="s">
        <v>589</v>
      </c>
      <c r="AD88" s="89" t="s">
        <v>588</v>
      </c>
      <c r="AE88" s="89" t="s">
        <v>589</v>
      </c>
      <c r="AG88" s="89" t="s">
        <v>588</v>
      </c>
      <c r="AH88" s="89" t="s">
        <v>589</v>
      </c>
    </row>
    <row r="89" spans="1:34" x14ac:dyDescent="0.2">
      <c r="A89" s="10" t="s">
        <v>270</v>
      </c>
      <c r="B89" s="10" t="s">
        <v>269</v>
      </c>
      <c r="C89" s="10">
        <v>0.05</v>
      </c>
      <c r="D89" s="10">
        <v>0.32</v>
      </c>
      <c r="H89" s="10" t="s">
        <v>270</v>
      </c>
      <c r="I89" s="10" t="s">
        <v>269</v>
      </c>
      <c r="K89" s="10" t="s">
        <v>270</v>
      </c>
      <c r="L89" s="10" t="s">
        <v>269</v>
      </c>
      <c r="AD89" s="10" t="s">
        <v>270</v>
      </c>
      <c r="AE89" s="10" t="s">
        <v>269</v>
      </c>
      <c r="AG89" s="10" t="s">
        <v>270</v>
      </c>
      <c r="AH89" s="10" t="s">
        <v>269</v>
      </c>
    </row>
    <row r="90" spans="1:34" x14ac:dyDescent="0.2">
      <c r="A90" s="10" t="s">
        <v>272</v>
      </c>
      <c r="B90" s="10" t="s">
        <v>271</v>
      </c>
      <c r="C90" s="10">
        <v>0.05</v>
      </c>
      <c r="D90" s="10">
        <v>0.4</v>
      </c>
      <c r="H90" s="10" t="s">
        <v>272</v>
      </c>
      <c r="I90" s="10" t="s">
        <v>271</v>
      </c>
      <c r="K90" s="10" t="s">
        <v>272</v>
      </c>
      <c r="L90" s="10" t="s">
        <v>271</v>
      </c>
      <c r="AD90" s="10" t="s">
        <v>272</v>
      </c>
      <c r="AE90" s="10" t="s">
        <v>271</v>
      </c>
      <c r="AG90" s="10" t="s">
        <v>272</v>
      </c>
      <c r="AH90" s="10" t="s">
        <v>271</v>
      </c>
    </row>
    <row r="91" spans="1:34" x14ac:dyDescent="0.2">
      <c r="A91" s="10" t="s">
        <v>274</v>
      </c>
      <c r="B91" s="10" t="s">
        <v>273</v>
      </c>
      <c r="C91" s="10">
        <v>0.05</v>
      </c>
      <c r="D91" s="10">
        <v>0.4</v>
      </c>
      <c r="H91" s="10" t="s">
        <v>274</v>
      </c>
      <c r="I91" s="10" t="s">
        <v>273</v>
      </c>
      <c r="K91" s="10" t="s">
        <v>274</v>
      </c>
      <c r="L91" s="10" t="s">
        <v>273</v>
      </c>
      <c r="AD91" s="10" t="s">
        <v>274</v>
      </c>
      <c r="AE91" s="10" t="s">
        <v>273</v>
      </c>
      <c r="AG91" s="10" t="s">
        <v>274</v>
      </c>
      <c r="AH91" s="10" t="s">
        <v>273</v>
      </c>
    </row>
    <row r="92" spans="1:34" x14ac:dyDescent="0.2">
      <c r="A92" s="10" t="s">
        <v>7</v>
      </c>
      <c r="B92" s="10" t="s">
        <v>124</v>
      </c>
      <c r="C92" s="10">
        <v>0.11</v>
      </c>
      <c r="D92" s="10">
        <v>0.33</v>
      </c>
      <c r="H92" s="10" t="s">
        <v>7</v>
      </c>
      <c r="I92" s="10" t="s">
        <v>124</v>
      </c>
      <c r="K92" s="10" t="s">
        <v>7</v>
      </c>
      <c r="L92" s="10" t="s">
        <v>124</v>
      </c>
      <c r="AD92" s="10" t="s">
        <v>250</v>
      </c>
      <c r="AE92" s="10" t="s">
        <v>249</v>
      </c>
      <c r="AG92" s="10" t="s">
        <v>250</v>
      </c>
      <c r="AH92" s="10" t="s">
        <v>249</v>
      </c>
    </row>
    <row r="93" spans="1:34" x14ac:dyDescent="0.2">
      <c r="A93" s="10" t="s">
        <v>8</v>
      </c>
      <c r="B93" s="10" t="s">
        <v>125</v>
      </c>
      <c r="C93" s="10">
        <v>0.11</v>
      </c>
      <c r="D93" s="10">
        <v>0.33</v>
      </c>
      <c r="H93" s="10" t="s">
        <v>8</v>
      </c>
      <c r="I93" s="10" t="s">
        <v>125</v>
      </c>
      <c r="K93" s="10" t="s">
        <v>8</v>
      </c>
      <c r="L93" s="10" t="s">
        <v>125</v>
      </c>
      <c r="AD93" s="10" t="s">
        <v>248</v>
      </c>
      <c r="AE93" s="10" t="s">
        <v>247</v>
      </c>
      <c r="AG93" s="10" t="s">
        <v>248</v>
      </c>
      <c r="AH93" s="10" t="s">
        <v>247</v>
      </c>
    </row>
    <row r="94" spans="1:34" x14ac:dyDescent="0.2">
      <c r="A94" s="10" t="s">
        <v>9</v>
      </c>
      <c r="B94" s="10" t="s">
        <v>126</v>
      </c>
      <c r="C94" s="10">
        <v>0.11</v>
      </c>
      <c r="D94" s="10">
        <v>0.33</v>
      </c>
      <c r="H94" s="10" t="s">
        <v>9</v>
      </c>
      <c r="I94" s="10" t="s">
        <v>126</v>
      </c>
      <c r="K94" s="10" t="s">
        <v>9</v>
      </c>
      <c r="L94" s="10" t="s">
        <v>126</v>
      </c>
      <c r="AD94" s="10" t="s">
        <v>356</v>
      </c>
      <c r="AE94" s="10" t="s">
        <v>355</v>
      </c>
      <c r="AG94" s="10" t="s">
        <v>356</v>
      </c>
      <c r="AH94" s="10" t="s">
        <v>355</v>
      </c>
    </row>
    <row r="95" spans="1:34" x14ac:dyDescent="0.2">
      <c r="A95" s="10" t="s">
        <v>10</v>
      </c>
      <c r="B95" s="10" t="s">
        <v>127</v>
      </c>
      <c r="C95" s="10">
        <v>0.11</v>
      </c>
      <c r="D95" s="10">
        <v>0.33</v>
      </c>
      <c r="H95" s="10" t="s">
        <v>10</v>
      </c>
      <c r="I95" s="10" t="s">
        <v>127</v>
      </c>
      <c r="K95" s="10" t="s">
        <v>10</v>
      </c>
      <c r="L95" s="10" t="s">
        <v>127</v>
      </c>
      <c r="AD95" s="10" t="s">
        <v>358</v>
      </c>
      <c r="AE95" s="10" t="s">
        <v>357</v>
      </c>
      <c r="AG95" s="10" t="s">
        <v>358</v>
      </c>
      <c r="AH95" s="10" t="s">
        <v>357</v>
      </c>
    </row>
    <row r="96" spans="1:34" x14ac:dyDescent="0.2">
      <c r="A96" s="10" t="s">
        <v>11</v>
      </c>
      <c r="B96" s="10" t="s">
        <v>128</v>
      </c>
      <c r="C96" s="10">
        <v>0.11</v>
      </c>
      <c r="D96" s="10">
        <v>0.33</v>
      </c>
      <c r="H96" s="10" t="s">
        <v>11</v>
      </c>
      <c r="I96" s="10" t="s">
        <v>128</v>
      </c>
      <c r="K96" s="10" t="s">
        <v>11</v>
      </c>
      <c r="L96" s="10" t="s">
        <v>128</v>
      </c>
      <c r="AD96" s="10" t="s">
        <v>360</v>
      </c>
      <c r="AE96" s="10" t="s">
        <v>359</v>
      </c>
      <c r="AG96" s="10" t="s">
        <v>360</v>
      </c>
      <c r="AH96" s="10" t="s">
        <v>359</v>
      </c>
    </row>
    <row r="97" spans="1:34" x14ac:dyDescent="0.2">
      <c r="A97" s="10" t="s">
        <v>12</v>
      </c>
      <c r="B97" s="10" t="s">
        <v>129</v>
      </c>
      <c r="C97" s="10">
        <v>0.16700000000000001</v>
      </c>
      <c r="D97" s="10">
        <v>0.55000000000000004</v>
      </c>
      <c r="H97" s="10" t="s">
        <v>12</v>
      </c>
      <c r="I97" s="10" t="s">
        <v>129</v>
      </c>
      <c r="K97" s="10" t="s">
        <v>12</v>
      </c>
      <c r="L97" s="10" t="s">
        <v>129</v>
      </c>
      <c r="AD97" s="10" t="s">
        <v>362</v>
      </c>
      <c r="AE97" s="10" t="s">
        <v>361</v>
      </c>
      <c r="AG97" s="10" t="s">
        <v>362</v>
      </c>
      <c r="AH97" s="10" t="s">
        <v>361</v>
      </c>
    </row>
    <row r="98" spans="1:34" x14ac:dyDescent="0.2">
      <c r="A98" s="10" t="s">
        <v>13</v>
      </c>
      <c r="B98" s="10" t="s">
        <v>130</v>
      </c>
      <c r="C98" s="10">
        <v>0.16700000000000001</v>
      </c>
      <c r="D98" s="10">
        <v>0.55000000000000004</v>
      </c>
      <c r="H98" s="10" t="s">
        <v>13</v>
      </c>
      <c r="I98" s="10" t="s">
        <v>130</v>
      </c>
      <c r="K98" s="10" t="s">
        <v>13</v>
      </c>
      <c r="L98" s="10" t="s">
        <v>130</v>
      </c>
      <c r="AD98" s="10" t="s">
        <v>364</v>
      </c>
      <c r="AE98" s="10" t="s">
        <v>363</v>
      </c>
      <c r="AG98" s="10" t="s">
        <v>364</v>
      </c>
      <c r="AH98" s="10" t="s">
        <v>363</v>
      </c>
    </row>
    <row r="99" spans="1:34" x14ac:dyDescent="0.2">
      <c r="A99" s="10" t="s">
        <v>14</v>
      </c>
      <c r="B99" s="10" t="s">
        <v>131</v>
      </c>
      <c r="C99" s="10">
        <v>0.16700000000000001</v>
      </c>
      <c r="D99" s="10">
        <v>0.55000000000000004</v>
      </c>
      <c r="H99" s="10" t="s">
        <v>14</v>
      </c>
      <c r="I99" s="10" t="s">
        <v>131</v>
      </c>
      <c r="K99" s="10" t="s">
        <v>14</v>
      </c>
      <c r="L99" s="10" t="s">
        <v>131</v>
      </c>
      <c r="AD99" s="10" t="s">
        <v>366</v>
      </c>
      <c r="AE99" s="10" t="s">
        <v>365</v>
      </c>
      <c r="AG99" s="10" t="s">
        <v>366</v>
      </c>
      <c r="AH99" s="10" t="s">
        <v>365</v>
      </c>
    </row>
    <row r="100" spans="1:34" x14ac:dyDescent="0.2">
      <c r="A100" s="10" t="s">
        <v>15</v>
      </c>
      <c r="B100" s="10" t="s">
        <v>132</v>
      </c>
      <c r="C100" s="10">
        <v>0.16700000000000001</v>
      </c>
      <c r="D100" s="10">
        <v>0.55000000000000004</v>
      </c>
      <c r="H100" s="10" t="s">
        <v>15</v>
      </c>
      <c r="I100" s="10" t="s">
        <v>132</v>
      </c>
      <c r="K100" s="10" t="s">
        <v>15</v>
      </c>
      <c r="L100" s="10" t="s">
        <v>132</v>
      </c>
      <c r="AD100" s="10" t="s">
        <v>368</v>
      </c>
      <c r="AE100" s="10" t="s">
        <v>367</v>
      </c>
      <c r="AG100" s="10" t="s">
        <v>368</v>
      </c>
      <c r="AH100" s="10" t="s">
        <v>367</v>
      </c>
    </row>
    <row r="101" spans="1:34" x14ac:dyDescent="0.2">
      <c r="A101" s="10" t="s">
        <v>250</v>
      </c>
      <c r="B101" s="10" t="s">
        <v>249</v>
      </c>
      <c r="C101" s="10">
        <v>0.105</v>
      </c>
      <c r="D101" s="10">
        <v>0.24</v>
      </c>
      <c r="H101" s="10" t="s">
        <v>250</v>
      </c>
      <c r="I101" s="10" t="s">
        <v>249</v>
      </c>
      <c r="K101" s="10" t="s">
        <v>250</v>
      </c>
      <c r="L101" s="10" t="s">
        <v>249</v>
      </c>
      <c r="AD101" s="10" t="s">
        <v>370</v>
      </c>
      <c r="AE101" s="10" t="s">
        <v>369</v>
      </c>
      <c r="AG101" s="10" t="s">
        <v>370</v>
      </c>
      <c r="AH101" s="10" t="s">
        <v>369</v>
      </c>
    </row>
    <row r="102" spans="1:34" x14ac:dyDescent="0.2">
      <c r="A102" s="10" t="s">
        <v>248</v>
      </c>
      <c r="B102" s="10" t="s">
        <v>247</v>
      </c>
      <c r="C102" s="10">
        <v>0.105</v>
      </c>
      <c r="D102" s="10">
        <v>0.24</v>
      </c>
      <c r="H102" s="10" t="s">
        <v>248</v>
      </c>
      <c r="I102" s="10" t="s">
        <v>247</v>
      </c>
      <c r="K102" s="10" t="s">
        <v>248</v>
      </c>
      <c r="L102" s="10" t="s">
        <v>247</v>
      </c>
      <c r="AD102" s="10" t="s">
        <v>242</v>
      </c>
      <c r="AE102" s="10" t="s">
        <v>241</v>
      </c>
      <c r="AG102" s="10" t="s">
        <v>242</v>
      </c>
      <c r="AH102" s="10" t="s">
        <v>241</v>
      </c>
    </row>
    <row r="103" spans="1:34" x14ac:dyDescent="0.2">
      <c r="A103" s="10" t="s">
        <v>356</v>
      </c>
      <c r="B103" s="10" t="s">
        <v>355</v>
      </c>
      <c r="C103" s="10">
        <v>0.21</v>
      </c>
      <c r="D103" s="10">
        <v>0.43</v>
      </c>
      <c r="H103" s="10" t="s">
        <v>356</v>
      </c>
      <c r="I103" s="10" t="s">
        <v>355</v>
      </c>
      <c r="K103" s="10" t="s">
        <v>356</v>
      </c>
      <c r="L103" s="10" t="s">
        <v>355</v>
      </c>
      <c r="AD103" s="10" t="s">
        <v>57</v>
      </c>
      <c r="AE103" s="10" t="s">
        <v>138</v>
      </c>
      <c r="AG103" s="10" t="s">
        <v>57</v>
      </c>
      <c r="AH103" s="10" t="s">
        <v>138</v>
      </c>
    </row>
    <row r="104" spans="1:34" x14ac:dyDescent="0.2">
      <c r="A104" s="10" t="s">
        <v>358</v>
      </c>
      <c r="B104" s="10" t="s">
        <v>357</v>
      </c>
      <c r="C104" s="10">
        <v>0.21</v>
      </c>
      <c r="D104" s="10">
        <v>0.43</v>
      </c>
      <c r="H104" s="10" t="s">
        <v>358</v>
      </c>
      <c r="I104" s="10" t="s">
        <v>357</v>
      </c>
      <c r="K104" s="10" t="s">
        <v>358</v>
      </c>
      <c r="L104" s="10" t="s">
        <v>357</v>
      </c>
      <c r="AD104" s="10" t="s">
        <v>58</v>
      </c>
      <c r="AE104" s="10" t="s">
        <v>139</v>
      </c>
      <c r="AG104" s="10" t="s">
        <v>58</v>
      </c>
      <c r="AH104" s="10" t="s">
        <v>139</v>
      </c>
    </row>
    <row r="105" spans="1:34" x14ac:dyDescent="0.2">
      <c r="A105" s="10" t="s">
        <v>360</v>
      </c>
      <c r="B105" s="10" t="s">
        <v>359</v>
      </c>
      <c r="C105" s="10">
        <v>0.21</v>
      </c>
      <c r="D105" s="10">
        <v>0.43</v>
      </c>
      <c r="H105" s="10" t="s">
        <v>360</v>
      </c>
      <c r="I105" s="10" t="s">
        <v>359</v>
      </c>
      <c r="K105" s="10" t="s">
        <v>360</v>
      </c>
      <c r="L105" s="10" t="s">
        <v>359</v>
      </c>
      <c r="AD105" s="10" t="s">
        <v>59</v>
      </c>
      <c r="AE105" s="10" t="s">
        <v>140</v>
      </c>
      <c r="AG105" s="10" t="s">
        <v>59</v>
      </c>
      <c r="AH105" s="10" t="s">
        <v>140</v>
      </c>
    </row>
    <row r="106" spans="1:34" x14ac:dyDescent="0.2">
      <c r="A106" s="10" t="s">
        <v>362</v>
      </c>
      <c r="B106" s="10" t="s">
        <v>361</v>
      </c>
      <c r="C106" s="10">
        <v>0.21</v>
      </c>
      <c r="D106" s="10">
        <v>0.43</v>
      </c>
      <c r="H106" s="10" t="s">
        <v>362</v>
      </c>
      <c r="I106" s="10" t="s">
        <v>361</v>
      </c>
      <c r="K106" s="10" t="s">
        <v>362</v>
      </c>
      <c r="L106" s="10" t="s">
        <v>361</v>
      </c>
      <c r="AD106" s="10" t="s">
        <v>60</v>
      </c>
      <c r="AE106" s="10" t="s">
        <v>141</v>
      </c>
      <c r="AG106" s="10" t="s">
        <v>60</v>
      </c>
      <c r="AH106" s="10" t="s">
        <v>141</v>
      </c>
    </row>
    <row r="107" spans="1:34" x14ac:dyDescent="0.2">
      <c r="A107" s="10" t="s">
        <v>364</v>
      </c>
      <c r="B107" s="10" t="s">
        <v>363</v>
      </c>
      <c r="C107" s="10">
        <v>0.21</v>
      </c>
      <c r="D107" s="10">
        <v>0.43</v>
      </c>
      <c r="H107" s="10" t="s">
        <v>364</v>
      </c>
      <c r="I107" s="10" t="s">
        <v>363</v>
      </c>
      <c r="K107" s="10" t="s">
        <v>364</v>
      </c>
      <c r="L107" s="10" t="s">
        <v>363</v>
      </c>
      <c r="AD107" s="10" t="s">
        <v>372</v>
      </c>
      <c r="AE107" s="10" t="s">
        <v>371</v>
      </c>
      <c r="AG107" s="10" t="s">
        <v>372</v>
      </c>
      <c r="AH107" s="10" t="s">
        <v>371</v>
      </c>
    </row>
    <row r="108" spans="1:34" x14ac:dyDescent="0.2">
      <c r="A108" s="10" t="s">
        <v>366</v>
      </c>
      <c r="B108" s="10" t="s">
        <v>365</v>
      </c>
      <c r="C108" s="10">
        <v>0.21</v>
      </c>
      <c r="D108" s="10">
        <v>0.43</v>
      </c>
      <c r="H108" s="10" t="s">
        <v>366</v>
      </c>
      <c r="I108" s="10" t="s">
        <v>365</v>
      </c>
      <c r="K108" s="10" t="s">
        <v>366</v>
      </c>
      <c r="L108" s="10" t="s">
        <v>365</v>
      </c>
      <c r="AD108" s="10" t="s">
        <v>374</v>
      </c>
      <c r="AE108" s="10" t="s">
        <v>373</v>
      </c>
      <c r="AG108" s="10" t="s">
        <v>374</v>
      </c>
      <c r="AH108" s="10" t="s">
        <v>373</v>
      </c>
    </row>
    <row r="109" spans="1:34" x14ac:dyDescent="0.2">
      <c r="A109" s="10" t="s">
        <v>368</v>
      </c>
      <c r="B109" s="10" t="s">
        <v>367</v>
      </c>
      <c r="C109" s="10">
        <v>0.21</v>
      </c>
      <c r="D109" s="10">
        <v>0.43</v>
      </c>
      <c r="H109" s="10" t="s">
        <v>368</v>
      </c>
      <c r="I109" s="10" t="s">
        <v>367</v>
      </c>
      <c r="K109" s="10" t="s">
        <v>368</v>
      </c>
      <c r="L109" s="10" t="s">
        <v>367</v>
      </c>
      <c r="AD109" s="10" t="s">
        <v>376</v>
      </c>
      <c r="AE109" s="10" t="s">
        <v>375</v>
      </c>
      <c r="AG109" s="10" t="s">
        <v>376</v>
      </c>
      <c r="AH109" s="10" t="s">
        <v>375</v>
      </c>
    </row>
    <row r="110" spans="1:34" x14ac:dyDescent="0.2">
      <c r="A110" s="10" t="s">
        <v>370</v>
      </c>
      <c r="B110" s="10" t="s">
        <v>369</v>
      </c>
      <c r="C110" s="10">
        <v>0.21</v>
      </c>
      <c r="D110" s="10">
        <v>0.43</v>
      </c>
      <c r="H110" s="10" t="s">
        <v>370</v>
      </c>
      <c r="I110" s="10" t="s">
        <v>369</v>
      </c>
      <c r="K110" s="10" t="s">
        <v>370</v>
      </c>
      <c r="L110" s="10" t="s">
        <v>369</v>
      </c>
      <c r="AD110" s="10" t="s">
        <v>378</v>
      </c>
      <c r="AE110" s="10" t="s">
        <v>377</v>
      </c>
      <c r="AG110" s="10" t="s">
        <v>378</v>
      </c>
      <c r="AH110" s="10" t="s">
        <v>377</v>
      </c>
    </row>
    <row r="111" spans="1:34" x14ac:dyDescent="0.2">
      <c r="A111" s="10" t="s">
        <v>242</v>
      </c>
      <c r="B111" s="10" t="s">
        <v>241</v>
      </c>
      <c r="C111" s="10">
        <v>0.08</v>
      </c>
      <c r="D111" s="10">
        <v>0.6</v>
      </c>
      <c r="H111" s="10" t="s">
        <v>242</v>
      </c>
      <c r="I111" s="10" t="s">
        <v>241</v>
      </c>
      <c r="K111" s="10" t="s">
        <v>242</v>
      </c>
      <c r="L111" s="10" t="s">
        <v>241</v>
      </c>
      <c r="AD111" s="10" t="s">
        <v>284</v>
      </c>
      <c r="AE111" s="10" t="s">
        <v>283</v>
      </c>
      <c r="AG111" s="10" t="s">
        <v>284</v>
      </c>
      <c r="AH111" s="10" t="s">
        <v>283</v>
      </c>
    </row>
    <row r="112" spans="1:34" x14ac:dyDescent="0.2">
      <c r="A112" s="10" t="s">
        <v>57</v>
      </c>
      <c r="B112" s="10" t="s">
        <v>138</v>
      </c>
      <c r="C112" s="10">
        <v>0.26</v>
      </c>
      <c r="D112" s="10">
        <v>0.4</v>
      </c>
      <c r="H112" s="10" t="s">
        <v>57</v>
      </c>
      <c r="I112" s="10" t="s">
        <v>138</v>
      </c>
      <c r="K112" s="10" t="s">
        <v>57</v>
      </c>
      <c r="L112" s="10" t="s">
        <v>138</v>
      </c>
      <c r="AD112" s="10" t="s">
        <v>290</v>
      </c>
      <c r="AE112" s="10" t="s">
        <v>289</v>
      </c>
      <c r="AG112" s="10" t="s">
        <v>290</v>
      </c>
      <c r="AH112" s="10" t="s">
        <v>289</v>
      </c>
    </row>
    <row r="113" spans="1:34" x14ac:dyDescent="0.2">
      <c r="A113" s="10" t="s">
        <v>58</v>
      </c>
      <c r="B113" s="10" t="s">
        <v>139</v>
      </c>
      <c r="C113" s="10">
        <v>0.26</v>
      </c>
      <c r="D113" s="10">
        <v>0.4</v>
      </c>
      <c r="H113" s="10" t="s">
        <v>58</v>
      </c>
      <c r="I113" s="10" t="s">
        <v>139</v>
      </c>
      <c r="K113" s="10" t="s">
        <v>58</v>
      </c>
      <c r="L113" s="10" t="s">
        <v>139</v>
      </c>
      <c r="AD113" s="10" t="s">
        <v>52</v>
      </c>
      <c r="AE113" s="10" t="s">
        <v>133</v>
      </c>
      <c r="AG113" s="10" t="s">
        <v>52</v>
      </c>
      <c r="AH113" s="10" t="s">
        <v>133</v>
      </c>
    </row>
    <row r="114" spans="1:34" x14ac:dyDescent="0.2">
      <c r="A114" s="10" t="s">
        <v>59</v>
      </c>
      <c r="B114" s="10" t="s">
        <v>140</v>
      </c>
      <c r="C114" s="10">
        <v>0.26</v>
      </c>
      <c r="D114" s="10">
        <v>0.4</v>
      </c>
      <c r="H114" s="10" t="s">
        <v>59</v>
      </c>
      <c r="I114" s="10" t="s">
        <v>140</v>
      </c>
      <c r="K114" s="10" t="s">
        <v>59</v>
      </c>
      <c r="L114" s="10" t="s">
        <v>140</v>
      </c>
      <c r="AD114" s="10" t="s">
        <v>53</v>
      </c>
      <c r="AE114" s="10" t="s">
        <v>134</v>
      </c>
      <c r="AG114" s="10" t="s">
        <v>53</v>
      </c>
      <c r="AH114" s="10" t="s">
        <v>134</v>
      </c>
    </row>
    <row r="115" spans="1:34" x14ac:dyDescent="0.2">
      <c r="A115" s="10" t="s">
        <v>60</v>
      </c>
      <c r="B115" s="10" t="s">
        <v>141</v>
      </c>
      <c r="C115" s="10">
        <v>0.26</v>
      </c>
      <c r="D115" s="10">
        <v>0.4</v>
      </c>
      <c r="H115" s="10" t="s">
        <v>60</v>
      </c>
      <c r="I115" s="10" t="s">
        <v>141</v>
      </c>
      <c r="K115" s="10" t="s">
        <v>60</v>
      </c>
      <c r="L115" s="10" t="s">
        <v>141</v>
      </c>
      <c r="AD115" s="10" t="s">
        <v>54</v>
      </c>
      <c r="AE115" s="10" t="s">
        <v>135</v>
      </c>
      <c r="AG115" s="10" t="s">
        <v>54</v>
      </c>
      <c r="AH115" s="10" t="s">
        <v>135</v>
      </c>
    </row>
    <row r="116" spans="1:34" x14ac:dyDescent="0.2">
      <c r="A116" s="10" t="s">
        <v>372</v>
      </c>
      <c r="B116" s="10" t="s">
        <v>371</v>
      </c>
      <c r="C116" s="10">
        <v>7.4999999999999997E-2</v>
      </c>
      <c r="D116" s="10">
        <v>0.16</v>
      </c>
      <c r="H116" s="10" t="s">
        <v>372</v>
      </c>
      <c r="I116" s="10" t="s">
        <v>371</v>
      </c>
      <c r="K116" s="10" t="s">
        <v>372</v>
      </c>
      <c r="L116" s="10" t="s">
        <v>371</v>
      </c>
      <c r="AD116" s="10" t="s">
        <v>61</v>
      </c>
      <c r="AE116" s="10" t="s">
        <v>142</v>
      </c>
      <c r="AG116" s="10" t="s">
        <v>61</v>
      </c>
      <c r="AH116" s="10" t="s">
        <v>142</v>
      </c>
    </row>
    <row r="117" spans="1:34" x14ac:dyDescent="0.2">
      <c r="A117" s="10" t="s">
        <v>374</v>
      </c>
      <c r="B117" s="10" t="s">
        <v>373</v>
      </c>
      <c r="C117" s="10">
        <v>7.4999999999999997E-2</v>
      </c>
      <c r="D117" s="10">
        <v>0.16</v>
      </c>
      <c r="H117" s="10" t="s">
        <v>374</v>
      </c>
      <c r="I117" s="10" t="s">
        <v>373</v>
      </c>
      <c r="K117" s="10" t="s">
        <v>374</v>
      </c>
      <c r="L117" s="10" t="s">
        <v>373</v>
      </c>
      <c r="AD117" s="10" t="s">
        <v>62</v>
      </c>
      <c r="AE117" s="10" t="s">
        <v>143</v>
      </c>
      <c r="AG117" s="10" t="s">
        <v>62</v>
      </c>
      <c r="AH117" s="10" t="s">
        <v>143</v>
      </c>
    </row>
    <row r="118" spans="1:34" x14ac:dyDescent="0.2">
      <c r="A118" s="10" t="s">
        <v>376</v>
      </c>
      <c r="B118" s="10" t="s">
        <v>375</v>
      </c>
      <c r="C118" s="10">
        <v>7.4999999999999997E-2</v>
      </c>
      <c r="D118" s="10">
        <v>0.16</v>
      </c>
      <c r="H118" s="10" t="s">
        <v>376</v>
      </c>
      <c r="I118" s="10" t="s">
        <v>375</v>
      </c>
      <c r="K118" s="10" t="s">
        <v>376</v>
      </c>
      <c r="L118" s="10" t="s">
        <v>375</v>
      </c>
      <c r="AD118" s="10" t="s">
        <v>63</v>
      </c>
      <c r="AE118" s="10" t="s">
        <v>144</v>
      </c>
      <c r="AG118" s="10" t="s">
        <v>63</v>
      </c>
      <c r="AH118" s="10" t="s">
        <v>144</v>
      </c>
    </row>
    <row r="119" spans="1:34" x14ac:dyDescent="0.2">
      <c r="A119" s="10" t="s">
        <v>378</v>
      </c>
      <c r="B119" s="10" t="s">
        <v>377</v>
      </c>
      <c r="C119" s="10">
        <v>7.4999999999999997E-2</v>
      </c>
      <c r="D119" s="10">
        <v>0.16</v>
      </c>
      <c r="H119" s="10" t="s">
        <v>378</v>
      </c>
      <c r="I119" s="10" t="s">
        <v>377</v>
      </c>
      <c r="K119" s="10" t="s">
        <v>378</v>
      </c>
      <c r="L119" s="10" t="s">
        <v>377</v>
      </c>
      <c r="AD119" s="10" t="s">
        <v>64</v>
      </c>
      <c r="AE119" s="10" t="s">
        <v>145</v>
      </c>
      <c r="AG119" s="10" t="s">
        <v>64</v>
      </c>
      <c r="AH119" s="10" t="s">
        <v>145</v>
      </c>
    </row>
    <row r="120" spans="1:34" x14ac:dyDescent="0.2">
      <c r="A120" s="10" t="s">
        <v>284</v>
      </c>
      <c r="B120" s="10" t="s">
        <v>283</v>
      </c>
      <c r="C120" s="10">
        <v>0.113</v>
      </c>
      <c r="D120" s="10">
        <v>0.33</v>
      </c>
      <c r="H120" s="10" t="s">
        <v>284</v>
      </c>
      <c r="I120" s="10" t="s">
        <v>283</v>
      </c>
      <c r="K120" s="10" t="s">
        <v>284</v>
      </c>
      <c r="L120" s="10" t="s">
        <v>283</v>
      </c>
      <c r="AD120" s="10" t="s">
        <v>246</v>
      </c>
      <c r="AE120" s="10" t="s">
        <v>245</v>
      </c>
      <c r="AG120" s="10" t="s">
        <v>246</v>
      </c>
      <c r="AH120" s="10" t="s">
        <v>245</v>
      </c>
    </row>
    <row r="121" spans="1:34" x14ac:dyDescent="0.2">
      <c r="A121" s="10" t="s">
        <v>290</v>
      </c>
      <c r="B121" s="10" t="s">
        <v>289</v>
      </c>
      <c r="C121" s="10">
        <v>0.13500000000000001</v>
      </c>
      <c r="D121" s="10">
        <v>0.39</v>
      </c>
      <c r="H121" s="10" t="s">
        <v>290</v>
      </c>
      <c r="I121" s="10" t="s">
        <v>289</v>
      </c>
      <c r="K121" s="10" t="s">
        <v>290</v>
      </c>
      <c r="L121" s="10" t="s">
        <v>289</v>
      </c>
      <c r="AD121" s="10" t="s">
        <v>282</v>
      </c>
      <c r="AE121" s="10" t="s">
        <v>281</v>
      </c>
      <c r="AG121" s="10" t="s">
        <v>282</v>
      </c>
      <c r="AH121" s="10" t="s">
        <v>281</v>
      </c>
    </row>
    <row r="122" spans="1:34" x14ac:dyDescent="0.2">
      <c r="A122" s="10" t="s">
        <v>52</v>
      </c>
      <c r="B122" s="10" t="s">
        <v>133</v>
      </c>
      <c r="C122" s="10">
        <v>0.47</v>
      </c>
      <c r="D122" s="10">
        <v>0.34</v>
      </c>
      <c r="H122" s="10" t="s">
        <v>52</v>
      </c>
      <c r="I122" s="10" t="s">
        <v>133</v>
      </c>
      <c r="K122" s="10" t="s">
        <v>52</v>
      </c>
      <c r="L122" s="10" t="s">
        <v>133</v>
      </c>
      <c r="AD122" s="10" t="s">
        <v>278</v>
      </c>
      <c r="AE122" s="10" t="s">
        <v>277</v>
      </c>
      <c r="AG122" s="10" t="s">
        <v>278</v>
      </c>
      <c r="AH122" s="10" t="s">
        <v>277</v>
      </c>
    </row>
    <row r="123" spans="1:34" x14ac:dyDescent="0.2">
      <c r="A123" s="10" t="s">
        <v>53</v>
      </c>
      <c r="B123" s="10" t="s">
        <v>134</v>
      </c>
      <c r="C123" s="10">
        <v>0.47</v>
      </c>
      <c r="D123" s="10">
        <v>0.34</v>
      </c>
      <c r="H123" s="10" t="s">
        <v>53</v>
      </c>
      <c r="I123" s="10" t="s">
        <v>134</v>
      </c>
      <c r="K123" s="10" t="s">
        <v>53</v>
      </c>
      <c r="L123" s="10" t="s">
        <v>134</v>
      </c>
      <c r="AD123" s="10" t="s">
        <v>276</v>
      </c>
      <c r="AE123" s="10" t="s">
        <v>275</v>
      </c>
      <c r="AG123" s="10" t="s">
        <v>276</v>
      </c>
      <c r="AH123" s="10" t="s">
        <v>275</v>
      </c>
    </row>
    <row r="124" spans="1:34" x14ac:dyDescent="0.2">
      <c r="A124" s="10" t="s">
        <v>54</v>
      </c>
      <c r="B124" s="10" t="s">
        <v>135</v>
      </c>
      <c r="C124" s="10">
        <v>0.47</v>
      </c>
      <c r="D124" s="10">
        <v>0.34</v>
      </c>
      <c r="H124" s="10" t="s">
        <v>54</v>
      </c>
      <c r="I124" s="10" t="s">
        <v>135</v>
      </c>
      <c r="K124" s="10" t="s">
        <v>54</v>
      </c>
      <c r="L124" s="10" t="s">
        <v>135</v>
      </c>
      <c r="AD124" s="10" t="s">
        <v>280</v>
      </c>
      <c r="AE124" s="10" t="s">
        <v>279</v>
      </c>
      <c r="AG124" s="10" t="s">
        <v>280</v>
      </c>
      <c r="AH124" s="10" t="s">
        <v>279</v>
      </c>
    </row>
    <row r="125" spans="1:34" x14ac:dyDescent="0.2">
      <c r="A125" s="10" t="s">
        <v>61</v>
      </c>
      <c r="B125" s="10" t="s">
        <v>142</v>
      </c>
      <c r="C125" s="10">
        <v>0.36499999999999999</v>
      </c>
      <c r="D125" s="10">
        <v>0.45</v>
      </c>
      <c r="H125" s="10" t="s">
        <v>61</v>
      </c>
      <c r="I125" s="10" t="s">
        <v>142</v>
      </c>
      <c r="K125" s="10" t="s">
        <v>61</v>
      </c>
      <c r="L125" s="10" t="s">
        <v>142</v>
      </c>
      <c r="AD125" s="10" t="s">
        <v>119</v>
      </c>
      <c r="AE125" s="10" t="s">
        <v>204</v>
      </c>
      <c r="AG125" s="10" t="s">
        <v>119</v>
      </c>
      <c r="AH125" s="10" t="s">
        <v>204</v>
      </c>
    </row>
    <row r="126" spans="1:34" x14ac:dyDescent="0.2">
      <c r="A126" s="10" t="s">
        <v>62</v>
      </c>
      <c r="B126" s="10" t="s">
        <v>143</v>
      </c>
      <c r="C126" s="10">
        <v>0.36499999999999999</v>
      </c>
      <c r="D126" s="10">
        <v>0.45</v>
      </c>
      <c r="H126" s="10" t="s">
        <v>62</v>
      </c>
      <c r="I126" s="10" t="s">
        <v>143</v>
      </c>
      <c r="K126" s="10" t="s">
        <v>62</v>
      </c>
      <c r="L126" s="10" t="s">
        <v>143</v>
      </c>
      <c r="AD126" s="10" t="s">
        <v>120</v>
      </c>
      <c r="AE126" s="10" t="s">
        <v>205</v>
      </c>
      <c r="AG126" s="10" t="s">
        <v>120</v>
      </c>
      <c r="AH126" s="10" t="s">
        <v>205</v>
      </c>
    </row>
    <row r="127" spans="1:34" x14ac:dyDescent="0.2">
      <c r="A127" s="10" t="s">
        <v>63</v>
      </c>
      <c r="B127" s="10" t="s">
        <v>144</v>
      </c>
      <c r="C127" s="10">
        <v>0.36499999999999999</v>
      </c>
      <c r="D127" s="10">
        <v>0.45</v>
      </c>
      <c r="H127" s="10" t="s">
        <v>63</v>
      </c>
      <c r="I127" s="10" t="s">
        <v>144</v>
      </c>
      <c r="K127" s="10" t="s">
        <v>63</v>
      </c>
      <c r="L127" s="10" t="s">
        <v>144</v>
      </c>
      <c r="AD127" s="10" t="s">
        <v>121</v>
      </c>
      <c r="AE127" s="10" t="s">
        <v>206</v>
      </c>
      <c r="AG127" s="10" t="s">
        <v>121</v>
      </c>
      <c r="AH127" s="10" t="s">
        <v>206</v>
      </c>
    </row>
    <row r="128" spans="1:34" x14ac:dyDescent="0.2">
      <c r="A128" s="10" t="s">
        <v>64</v>
      </c>
      <c r="B128" s="10" t="s">
        <v>145</v>
      </c>
      <c r="C128" s="10">
        <v>0.36499999999999999</v>
      </c>
      <c r="D128" s="10">
        <v>0.45</v>
      </c>
      <c r="H128" s="10" t="s">
        <v>64</v>
      </c>
      <c r="I128" s="10" t="s">
        <v>145</v>
      </c>
      <c r="K128" s="10" t="s">
        <v>64</v>
      </c>
      <c r="L128" s="10" t="s">
        <v>145</v>
      </c>
      <c r="AD128" s="10" t="s">
        <v>122</v>
      </c>
      <c r="AE128" s="10" t="s">
        <v>207</v>
      </c>
      <c r="AG128" s="10" t="s">
        <v>122</v>
      </c>
      <c r="AH128" s="10" t="s">
        <v>207</v>
      </c>
    </row>
    <row r="129" spans="1:34" x14ac:dyDescent="0.2">
      <c r="A129" s="10" t="s">
        <v>246</v>
      </c>
      <c r="B129" s="10" t="s">
        <v>245</v>
      </c>
      <c r="C129" s="10">
        <v>0.105</v>
      </c>
      <c r="D129" s="10">
        <v>0.24</v>
      </c>
      <c r="H129" s="10" t="s">
        <v>246</v>
      </c>
      <c r="I129" s="10" t="s">
        <v>245</v>
      </c>
      <c r="K129" s="10" t="s">
        <v>246</v>
      </c>
      <c r="L129" s="10" t="s">
        <v>245</v>
      </c>
      <c r="AD129" s="10" t="s">
        <v>123</v>
      </c>
      <c r="AE129" s="10" t="s">
        <v>208</v>
      </c>
      <c r="AG129" s="10" t="s">
        <v>123</v>
      </c>
      <c r="AH129" s="10" t="s">
        <v>208</v>
      </c>
    </row>
    <row r="130" spans="1:34" x14ac:dyDescent="0.2">
      <c r="A130" s="10" t="s">
        <v>282</v>
      </c>
      <c r="B130" s="10" t="s">
        <v>281</v>
      </c>
      <c r="C130" s="10">
        <v>0.19500000000000001</v>
      </c>
      <c r="D130" s="10">
        <v>0.38</v>
      </c>
      <c r="H130" s="10" t="s">
        <v>282</v>
      </c>
      <c r="I130" s="10" t="s">
        <v>281</v>
      </c>
      <c r="K130" s="10" t="s">
        <v>282</v>
      </c>
      <c r="L130" s="10" t="s">
        <v>281</v>
      </c>
      <c r="AD130" s="10" t="s">
        <v>244</v>
      </c>
      <c r="AE130" s="10" t="s">
        <v>243</v>
      </c>
      <c r="AG130" s="10" t="s">
        <v>244</v>
      </c>
      <c r="AH130" s="10" t="s">
        <v>243</v>
      </c>
    </row>
    <row r="131" spans="1:34" x14ac:dyDescent="0.2">
      <c r="A131" s="10" t="s">
        <v>278</v>
      </c>
      <c r="B131" s="10" t="s">
        <v>277</v>
      </c>
      <c r="C131" s="10">
        <v>0.19500000000000001</v>
      </c>
      <c r="D131" s="10">
        <v>0.38</v>
      </c>
      <c r="H131" s="10" t="s">
        <v>278</v>
      </c>
      <c r="I131" s="10" t="s">
        <v>277</v>
      </c>
      <c r="K131" s="10" t="s">
        <v>278</v>
      </c>
      <c r="L131" s="10" t="s">
        <v>277</v>
      </c>
      <c r="AD131" s="10" t="s">
        <v>304</v>
      </c>
      <c r="AE131" s="10" t="s">
        <v>303</v>
      </c>
      <c r="AG131" s="10" t="s">
        <v>304</v>
      </c>
      <c r="AH131" s="10" t="s">
        <v>303</v>
      </c>
    </row>
    <row r="132" spans="1:34" x14ac:dyDescent="0.2">
      <c r="A132" s="10" t="s">
        <v>276</v>
      </c>
      <c r="B132" s="10" t="s">
        <v>275</v>
      </c>
      <c r="C132" s="10">
        <v>0.2</v>
      </c>
      <c r="D132" s="10">
        <v>0.38</v>
      </c>
      <c r="H132" s="10" t="s">
        <v>276</v>
      </c>
      <c r="I132" s="10" t="s">
        <v>275</v>
      </c>
      <c r="K132" s="10" t="s">
        <v>276</v>
      </c>
      <c r="L132" s="10" t="s">
        <v>275</v>
      </c>
      <c r="AD132" s="10" t="s">
        <v>294</v>
      </c>
      <c r="AE132" s="10" t="s">
        <v>293</v>
      </c>
      <c r="AG132" s="10" t="s">
        <v>294</v>
      </c>
      <c r="AH132" s="10" t="s">
        <v>293</v>
      </c>
    </row>
    <row r="133" spans="1:34" x14ac:dyDescent="0.2">
      <c r="A133" s="10" t="s">
        <v>280</v>
      </c>
      <c r="B133" s="10" t="s">
        <v>279</v>
      </c>
      <c r="C133" s="10">
        <v>0.2</v>
      </c>
      <c r="D133" s="10">
        <v>0.38</v>
      </c>
      <c r="H133" s="10" t="s">
        <v>280</v>
      </c>
      <c r="I133" s="10" t="s">
        <v>279</v>
      </c>
      <c r="K133" s="10" t="s">
        <v>280</v>
      </c>
      <c r="L133" s="10" t="s">
        <v>279</v>
      </c>
      <c r="AD133" s="10" t="s">
        <v>296</v>
      </c>
      <c r="AE133" s="10" t="s">
        <v>295</v>
      </c>
      <c r="AG133" s="10" t="s">
        <v>296</v>
      </c>
      <c r="AH133" s="10" t="s">
        <v>295</v>
      </c>
    </row>
    <row r="134" spans="1:34" x14ac:dyDescent="0.2">
      <c r="A134" s="10" t="s">
        <v>119</v>
      </c>
      <c r="B134" s="10" t="s">
        <v>204</v>
      </c>
      <c r="C134" s="10">
        <v>0.17</v>
      </c>
      <c r="D134" s="10">
        <v>0.2</v>
      </c>
      <c r="E134" s="30">
        <v>3800</v>
      </c>
      <c r="F134" s="30">
        <v>4000</v>
      </c>
      <c r="H134" s="10" t="s">
        <v>244</v>
      </c>
      <c r="I134" s="10" t="s">
        <v>243</v>
      </c>
      <c r="K134" s="10" t="s">
        <v>119</v>
      </c>
      <c r="L134" s="10" t="s">
        <v>204</v>
      </c>
      <c r="AD134" s="10" t="s">
        <v>306</v>
      </c>
      <c r="AE134" s="10" t="s">
        <v>305</v>
      </c>
      <c r="AG134" s="10" t="s">
        <v>306</v>
      </c>
      <c r="AH134" s="10" t="s">
        <v>305</v>
      </c>
    </row>
    <row r="135" spans="1:34" x14ac:dyDescent="0.2">
      <c r="A135" s="10" t="s">
        <v>120</v>
      </c>
      <c r="B135" s="10" t="s">
        <v>205</v>
      </c>
      <c r="C135" s="10">
        <v>0.17</v>
      </c>
      <c r="D135" s="10">
        <v>0.2</v>
      </c>
      <c r="E135" s="30">
        <v>3800</v>
      </c>
      <c r="F135" s="30">
        <v>4000</v>
      </c>
      <c r="H135" s="10" t="s">
        <v>304</v>
      </c>
      <c r="I135" s="10" t="s">
        <v>303</v>
      </c>
      <c r="K135" s="10" t="s">
        <v>120</v>
      </c>
      <c r="L135" s="10" t="s">
        <v>205</v>
      </c>
      <c r="AD135" s="10" t="s">
        <v>310</v>
      </c>
      <c r="AE135" s="10" t="s">
        <v>309</v>
      </c>
      <c r="AG135" s="10" t="s">
        <v>310</v>
      </c>
      <c r="AH135" s="10" t="s">
        <v>309</v>
      </c>
    </row>
    <row r="136" spans="1:34" x14ac:dyDescent="0.2">
      <c r="A136" s="10" t="s">
        <v>121</v>
      </c>
      <c r="B136" s="10" t="s">
        <v>206</v>
      </c>
      <c r="C136" s="10">
        <v>0.17</v>
      </c>
      <c r="D136" s="10">
        <v>0.2</v>
      </c>
      <c r="E136" s="30">
        <v>3800</v>
      </c>
      <c r="F136" s="30">
        <v>4000</v>
      </c>
      <c r="H136" s="10" t="s">
        <v>294</v>
      </c>
      <c r="I136" s="10" t="s">
        <v>293</v>
      </c>
      <c r="K136" s="10" t="s">
        <v>121</v>
      </c>
      <c r="L136" s="10" t="s">
        <v>206</v>
      </c>
      <c r="AD136" s="10" t="s">
        <v>308</v>
      </c>
      <c r="AE136" s="10" t="s">
        <v>307</v>
      </c>
      <c r="AG136" s="10" t="s">
        <v>308</v>
      </c>
      <c r="AH136" s="10" t="s">
        <v>307</v>
      </c>
    </row>
    <row r="137" spans="1:34" x14ac:dyDescent="0.2">
      <c r="A137" s="10" t="s">
        <v>122</v>
      </c>
      <c r="B137" s="10" t="s">
        <v>207</v>
      </c>
      <c r="C137" s="10">
        <v>0.17</v>
      </c>
      <c r="D137" s="10">
        <v>0.2</v>
      </c>
      <c r="E137" s="30">
        <v>3800</v>
      </c>
      <c r="F137" s="30">
        <v>4000</v>
      </c>
      <c r="H137" s="10" t="s">
        <v>296</v>
      </c>
      <c r="I137" s="10" t="s">
        <v>295</v>
      </c>
      <c r="K137" s="10" t="s">
        <v>122</v>
      </c>
      <c r="L137" s="10" t="s">
        <v>207</v>
      </c>
      <c r="AD137" s="10" t="s">
        <v>314</v>
      </c>
      <c r="AE137" s="10" t="s">
        <v>313</v>
      </c>
      <c r="AG137" s="10" t="s">
        <v>314</v>
      </c>
      <c r="AH137" s="10" t="s">
        <v>313</v>
      </c>
    </row>
    <row r="138" spans="1:34" x14ac:dyDescent="0.2">
      <c r="A138" s="10" t="s">
        <v>123</v>
      </c>
      <c r="B138" s="10" t="s">
        <v>208</v>
      </c>
      <c r="C138" s="10">
        <v>0.17</v>
      </c>
      <c r="D138" s="10">
        <v>0.2</v>
      </c>
      <c r="E138" s="30">
        <v>3800</v>
      </c>
      <c r="F138" s="30">
        <v>4000</v>
      </c>
      <c r="H138" s="10" t="s">
        <v>306</v>
      </c>
      <c r="I138" s="10" t="s">
        <v>305</v>
      </c>
      <c r="K138" s="10" t="s">
        <v>123</v>
      </c>
      <c r="L138" s="10" t="s">
        <v>208</v>
      </c>
      <c r="AD138" s="10" t="s">
        <v>312</v>
      </c>
      <c r="AE138" s="10" t="s">
        <v>311</v>
      </c>
      <c r="AG138" s="10" t="s">
        <v>312</v>
      </c>
      <c r="AH138" s="10" t="s">
        <v>311</v>
      </c>
    </row>
    <row r="139" spans="1:34" x14ac:dyDescent="0.2">
      <c r="A139" s="10" t="s">
        <v>244</v>
      </c>
      <c r="B139" s="10" t="s">
        <v>243</v>
      </c>
      <c r="C139" s="10">
        <v>0.11</v>
      </c>
      <c r="D139" s="10">
        <v>0.6</v>
      </c>
      <c r="H139" s="10" t="s">
        <v>310</v>
      </c>
      <c r="I139" s="10" t="s">
        <v>309</v>
      </c>
      <c r="K139" s="10" t="s">
        <v>244</v>
      </c>
      <c r="L139" s="10" t="s">
        <v>243</v>
      </c>
      <c r="AD139" s="10" t="s">
        <v>318</v>
      </c>
      <c r="AE139" s="10" t="s">
        <v>317</v>
      </c>
      <c r="AG139" s="10" t="s">
        <v>318</v>
      </c>
      <c r="AH139" s="10" t="s">
        <v>317</v>
      </c>
    </row>
    <row r="140" spans="1:34" x14ac:dyDescent="0.2">
      <c r="A140" s="10" t="s">
        <v>304</v>
      </c>
      <c r="B140" s="10" t="s">
        <v>303</v>
      </c>
      <c r="C140" s="10">
        <v>0.17</v>
      </c>
      <c r="D140" s="10">
        <v>0.22</v>
      </c>
      <c r="H140" s="10" t="s">
        <v>308</v>
      </c>
      <c r="I140" s="10" t="s">
        <v>307</v>
      </c>
      <c r="K140" s="10" t="s">
        <v>304</v>
      </c>
      <c r="L140" s="10" t="s">
        <v>303</v>
      </c>
      <c r="AD140" s="10" t="s">
        <v>320</v>
      </c>
      <c r="AE140" s="10" t="s">
        <v>319</v>
      </c>
      <c r="AG140" s="10" t="s">
        <v>320</v>
      </c>
      <c r="AH140" s="10" t="s">
        <v>319</v>
      </c>
    </row>
    <row r="141" spans="1:34" x14ac:dyDescent="0.2">
      <c r="A141" s="10" t="s">
        <v>294</v>
      </c>
      <c r="B141" s="10" t="s">
        <v>293</v>
      </c>
      <c r="C141" s="10">
        <v>0.17</v>
      </c>
      <c r="D141" s="10">
        <v>0.22</v>
      </c>
      <c r="H141" s="10" t="s">
        <v>314</v>
      </c>
      <c r="I141" s="10" t="s">
        <v>313</v>
      </c>
      <c r="K141" s="10" t="s">
        <v>294</v>
      </c>
      <c r="L141" s="10" t="s">
        <v>293</v>
      </c>
      <c r="AD141" s="10" t="s">
        <v>316</v>
      </c>
      <c r="AE141" s="10" t="s">
        <v>315</v>
      </c>
      <c r="AG141" s="10" t="s">
        <v>316</v>
      </c>
      <c r="AH141" s="10" t="s">
        <v>315</v>
      </c>
    </row>
    <row r="142" spans="1:34" x14ac:dyDescent="0.2">
      <c r="A142" s="10" t="s">
        <v>296</v>
      </c>
      <c r="B142" s="10" t="s">
        <v>295</v>
      </c>
      <c r="C142" s="10">
        <v>0.17</v>
      </c>
      <c r="D142" s="10">
        <v>0.22</v>
      </c>
      <c r="H142" s="10" t="s">
        <v>312</v>
      </c>
      <c r="I142" s="10" t="s">
        <v>311</v>
      </c>
      <c r="K142" s="10" t="s">
        <v>296</v>
      </c>
      <c r="L142" s="10" t="s">
        <v>295</v>
      </c>
      <c r="AD142" s="10" t="s">
        <v>322</v>
      </c>
      <c r="AE142" s="10" t="s">
        <v>321</v>
      </c>
      <c r="AG142" s="10" t="s">
        <v>322</v>
      </c>
      <c r="AH142" s="10" t="s">
        <v>321</v>
      </c>
    </row>
    <row r="143" spans="1:34" x14ac:dyDescent="0.2">
      <c r="A143" s="10" t="s">
        <v>306</v>
      </c>
      <c r="B143" s="10" t="s">
        <v>305</v>
      </c>
      <c r="C143" s="10">
        <v>0.33</v>
      </c>
      <c r="D143" s="10">
        <v>0.38</v>
      </c>
      <c r="H143" s="10" t="s">
        <v>318</v>
      </c>
      <c r="I143" s="10" t="s">
        <v>317</v>
      </c>
      <c r="K143" s="10" t="s">
        <v>306</v>
      </c>
      <c r="L143" s="10" t="s">
        <v>305</v>
      </c>
      <c r="AD143" s="10" t="s">
        <v>288</v>
      </c>
      <c r="AE143" s="10" t="s">
        <v>287</v>
      </c>
      <c r="AG143" s="10" t="s">
        <v>288</v>
      </c>
      <c r="AH143" s="10" t="s">
        <v>287</v>
      </c>
    </row>
    <row r="144" spans="1:34" x14ac:dyDescent="0.2">
      <c r="A144" s="10" t="s">
        <v>310</v>
      </c>
      <c r="B144" s="10" t="s">
        <v>309</v>
      </c>
      <c r="C144" s="10">
        <v>0.33</v>
      </c>
      <c r="D144" s="10">
        <v>0.38</v>
      </c>
      <c r="H144" s="10" t="s">
        <v>320</v>
      </c>
      <c r="I144" s="10" t="s">
        <v>319</v>
      </c>
      <c r="K144" s="10" t="s">
        <v>310</v>
      </c>
      <c r="L144" s="10" t="s">
        <v>309</v>
      </c>
      <c r="AD144" s="10" t="s">
        <v>292</v>
      </c>
      <c r="AE144" s="10" t="s">
        <v>291</v>
      </c>
      <c r="AG144" s="10" t="s">
        <v>292</v>
      </c>
      <c r="AH144" s="10" t="s">
        <v>291</v>
      </c>
    </row>
    <row r="145" spans="1:34" x14ac:dyDescent="0.2">
      <c r="A145" s="10" t="s">
        <v>308</v>
      </c>
      <c r="B145" s="10" t="s">
        <v>307</v>
      </c>
      <c r="C145" s="10">
        <v>0.33</v>
      </c>
      <c r="D145" s="10">
        <v>0.38</v>
      </c>
      <c r="H145" s="10" t="s">
        <v>316</v>
      </c>
      <c r="I145" s="10" t="s">
        <v>315</v>
      </c>
      <c r="K145" s="10" t="s">
        <v>308</v>
      </c>
      <c r="L145" s="10" t="s">
        <v>307</v>
      </c>
      <c r="AD145" s="10" t="s">
        <v>286</v>
      </c>
      <c r="AE145" s="10" t="s">
        <v>285</v>
      </c>
      <c r="AG145" s="10" t="s">
        <v>286</v>
      </c>
      <c r="AH145" s="10" t="s">
        <v>285</v>
      </c>
    </row>
    <row r="146" spans="1:34" x14ac:dyDescent="0.2">
      <c r="A146" s="10" t="s">
        <v>314</v>
      </c>
      <c r="B146" s="10" t="s">
        <v>313</v>
      </c>
      <c r="C146" s="10">
        <v>0.23</v>
      </c>
      <c r="D146" s="10">
        <v>0.25</v>
      </c>
      <c r="H146" s="10" t="s">
        <v>322</v>
      </c>
      <c r="I146" s="10" t="s">
        <v>321</v>
      </c>
      <c r="K146" s="10" t="s">
        <v>314</v>
      </c>
      <c r="L146" s="10" t="s">
        <v>313</v>
      </c>
      <c r="AD146" s="10" t="s">
        <v>55</v>
      </c>
      <c r="AE146" s="10" t="s">
        <v>136</v>
      </c>
      <c r="AG146" s="10" t="s">
        <v>55</v>
      </c>
      <c r="AH146" s="10" t="s">
        <v>136</v>
      </c>
    </row>
    <row r="147" spans="1:34" x14ac:dyDescent="0.2">
      <c r="A147" s="10" t="s">
        <v>312</v>
      </c>
      <c r="B147" s="10" t="s">
        <v>311</v>
      </c>
      <c r="C147" s="10">
        <v>0.23</v>
      </c>
      <c r="D147" s="10">
        <v>0.25</v>
      </c>
      <c r="H147" s="10" t="s">
        <v>288</v>
      </c>
      <c r="I147" s="10" t="s">
        <v>287</v>
      </c>
      <c r="K147" s="10" t="s">
        <v>312</v>
      </c>
      <c r="L147" s="10" t="s">
        <v>311</v>
      </c>
      <c r="AD147" s="10" t="s">
        <v>56</v>
      </c>
      <c r="AE147" s="10" t="s">
        <v>137</v>
      </c>
      <c r="AG147" s="10" t="s">
        <v>56</v>
      </c>
      <c r="AH147" s="10" t="s">
        <v>137</v>
      </c>
    </row>
    <row r="148" spans="1:34" x14ac:dyDescent="0.2">
      <c r="A148" s="10" t="s">
        <v>318</v>
      </c>
      <c r="B148" s="10" t="s">
        <v>317</v>
      </c>
      <c r="C148" s="10">
        <v>0.23</v>
      </c>
      <c r="D148" s="10">
        <v>0.25</v>
      </c>
      <c r="H148" s="10" t="s">
        <v>292</v>
      </c>
      <c r="I148" s="10" t="s">
        <v>291</v>
      </c>
      <c r="K148" s="10" t="s">
        <v>318</v>
      </c>
      <c r="L148" s="10" t="s">
        <v>317</v>
      </c>
      <c r="AD148" s="10" t="s">
        <v>240</v>
      </c>
      <c r="AE148" s="10" t="s">
        <v>239</v>
      </c>
      <c r="AG148" s="10" t="s">
        <v>240</v>
      </c>
      <c r="AH148" s="10" t="s">
        <v>239</v>
      </c>
    </row>
    <row r="149" spans="1:34" x14ac:dyDescent="0.2">
      <c r="A149" s="10" t="s">
        <v>320</v>
      </c>
      <c r="B149" s="10" t="s">
        <v>319</v>
      </c>
      <c r="C149" s="10">
        <v>0.23</v>
      </c>
      <c r="D149" s="10">
        <v>0.25</v>
      </c>
      <c r="H149" s="10" t="s">
        <v>286</v>
      </c>
      <c r="I149" s="10" t="s">
        <v>285</v>
      </c>
      <c r="K149" s="10" t="s">
        <v>320</v>
      </c>
      <c r="L149" s="10" t="s">
        <v>319</v>
      </c>
      <c r="AD149" s="10" t="s">
        <v>266</v>
      </c>
      <c r="AE149" s="10" t="s">
        <v>265</v>
      </c>
      <c r="AG149" s="10" t="s">
        <v>266</v>
      </c>
      <c r="AH149" s="10" t="s">
        <v>265</v>
      </c>
    </row>
    <row r="150" spans="1:34" x14ac:dyDescent="0.2">
      <c r="A150" s="10" t="s">
        <v>316</v>
      </c>
      <c r="B150" s="10" t="s">
        <v>315</v>
      </c>
      <c r="C150" s="10">
        <v>0.23</v>
      </c>
      <c r="D150" s="10">
        <v>0.25</v>
      </c>
      <c r="H150" s="10" t="s">
        <v>55</v>
      </c>
      <c r="I150" s="10" t="s">
        <v>136</v>
      </c>
      <c r="K150" s="10" t="s">
        <v>316</v>
      </c>
      <c r="L150" s="10" t="s">
        <v>315</v>
      </c>
      <c r="AD150" s="10" t="s">
        <v>264</v>
      </c>
      <c r="AE150" s="10" t="s">
        <v>263</v>
      </c>
      <c r="AG150" s="10" t="s">
        <v>264</v>
      </c>
      <c r="AH150" s="10" t="s">
        <v>263</v>
      </c>
    </row>
    <row r="151" spans="1:34" x14ac:dyDescent="0.2">
      <c r="A151" s="10" t="s">
        <v>322</v>
      </c>
      <c r="B151" s="10" t="s">
        <v>321</v>
      </c>
      <c r="C151" s="10">
        <v>0.23</v>
      </c>
      <c r="D151" s="10">
        <v>0.25</v>
      </c>
      <c r="H151" s="10" t="s">
        <v>56</v>
      </c>
      <c r="I151" s="10" t="s">
        <v>137</v>
      </c>
      <c r="K151" s="10" t="s">
        <v>322</v>
      </c>
      <c r="L151" s="10" t="s">
        <v>321</v>
      </c>
      <c r="AD151" s="10" t="s">
        <v>268</v>
      </c>
      <c r="AE151" s="10" t="s">
        <v>267</v>
      </c>
      <c r="AG151" s="10" t="s">
        <v>268</v>
      </c>
      <c r="AH151" s="10" t="s">
        <v>267</v>
      </c>
    </row>
    <row r="152" spans="1:34" x14ac:dyDescent="0.2">
      <c r="A152" s="10" t="s">
        <v>288</v>
      </c>
      <c r="B152" s="10" t="s">
        <v>287</v>
      </c>
      <c r="C152" s="10">
        <v>0.159</v>
      </c>
      <c r="D152" s="10">
        <v>0.49</v>
      </c>
      <c r="H152" s="10" t="s">
        <v>240</v>
      </c>
      <c r="I152" s="10" t="s">
        <v>239</v>
      </c>
      <c r="K152" s="10" t="s">
        <v>288</v>
      </c>
      <c r="L152" s="10" t="s">
        <v>287</v>
      </c>
      <c r="AD152" s="10" t="s">
        <v>65</v>
      </c>
      <c r="AE152" s="10" t="s">
        <v>146</v>
      </c>
      <c r="AG152" s="10" t="s">
        <v>193</v>
      </c>
      <c r="AH152" s="10" t="s">
        <v>192</v>
      </c>
    </row>
    <row r="153" spans="1:34" x14ac:dyDescent="0.2">
      <c r="A153" s="10" t="s">
        <v>292</v>
      </c>
      <c r="B153" s="10" t="s">
        <v>291</v>
      </c>
      <c r="C153" s="10">
        <v>0.106</v>
      </c>
      <c r="D153" s="10">
        <v>0.38</v>
      </c>
      <c r="H153" s="10" t="s">
        <v>266</v>
      </c>
      <c r="I153" s="10" t="s">
        <v>265</v>
      </c>
      <c r="K153" s="10" t="s">
        <v>292</v>
      </c>
      <c r="L153" s="10" t="s">
        <v>291</v>
      </c>
      <c r="AD153" s="10" t="s">
        <v>66</v>
      </c>
      <c r="AE153" s="10" t="s">
        <v>147</v>
      </c>
      <c r="AG153" s="10" t="s">
        <v>195</v>
      </c>
      <c r="AH153" s="10" t="s">
        <v>194</v>
      </c>
    </row>
    <row r="154" spans="1:34" x14ac:dyDescent="0.2">
      <c r="A154" s="10" t="s">
        <v>286</v>
      </c>
      <c r="B154" s="10" t="s">
        <v>285</v>
      </c>
      <c r="C154" s="10">
        <v>0.108</v>
      </c>
      <c r="D154" s="10">
        <v>0.39</v>
      </c>
      <c r="H154" s="10" t="s">
        <v>264</v>
      </c>
      <c r="I154" s="10" t="s">
        <v>263</v>
      </c>
      <c r="K154" s="10" t="s">
        <v>286</v>
      </c>
      <c r="L154" s="10" t="s">
        <v>285</v>
      </c>
      <c r="AD154" s="10" t="s">
        <v>67</v>
      </c>
      <c r="AE154" s="10" t="s">
        <v>148</v>
      </c>
      <c r="AG154" s="10" t="s">
        <v>197</v>
      </c>
      <c r="AH154" s="10" t="s">
        <v>196</v>
      </c>
    </row>
    <row r="155" spans="1:34" x14ac:dyDescent="0.2">
      <c r="A155" s="10" t="s">
        <v>55</v>
      </c>
      <c r="B155" s="10" t="s">
        <v>136</v>
      </c>
      <c r="C155" s="10">
        <v>0.125</v>
      </c>
      <c r="D155" s="10">
        <v>0.38</v>
      </c>
      <c r="H155" s="10" t="s">
        <v>268</v>
      </c>
      <c r="I155" s="10" t="s">
        <v>267</v>
      </c>
      <c r="K155" s="10" t="s">
        <v>55</v>
      </c>
      <c r="L155" s="10" t="s">
        <v>136</v>
      </c>
      <c r="AD155" s="10" t="s">
        <v>68</v>
      </c>
      <c r="AE155" s="10" t="s">
        <v>149</v>
      </c>
      <c r="AG155" s="10" t="s">
        <v>199</v>
      </c>
      <c r="AH155" s="10" t="s">
        <v>198</v>
      </c>
    </row>
    <row r="156" spans="1:34" x14ac:dyDescent="0.2">
      <c r="A156" s="10" t="s">
        <v>56</v>
      </c>
      <c r="B156" s="10" t="s">
        <v>137</v>
      </c>
      <c r="C156" s="10">
        <v>0.125</v>
      </c>
      <c r="D156" s="10">
        <v>0.38</v>
      </c>
      <c r="H156" s="10" t="s">
        <v>65</v>
      </c>
      <c r="I156" s="10" t="s">
        <v>146</v>
      </c>
      <c r="K156" s="10" t="s">
        <v>56</v>
      </c>
      <c r="L156" s="10" t="s">
        <v>137</v>
      </c>
      <c r="AD156" s="10" t="s">
        <v>69</v>
      </c>
      <c r="AE156" s="10" t="s">
        <v>150</v>
      </c>
      <c r="AG156" s="10" t="s">
        <v>201</v>
      </c>
      <c r="AH156" s="10" t="s">
        <v>200</v>
      </c>
    </row>
    <row r="157" spans="1:34" x14ac:dyDescent="0.2">
      <c r="A157" s="10" t="s">
        <v>240</v>
      </c>
      <c r="B157" s="10" t="s">
        <v>239</v>
      </c>
      <c r="C157" s="10">
        <v>0.08</v>
      </c>
      <c r="D157" s="10">
        <v>0.35</v>
      </c>
      <c r="H157" s="10" t="s">
        <v>66</v>
      </c>
      <c r="I157" s="10" t="s">
        <v>147</v>
      </c>
      <c r="K157" s="10" t="s">
        <v>240</v>
      </c>
      <c r="L157" s="10" t="s">
        <v>239</v>
      </c>
      <c r="AD157" s="10" t="s">
        <v>432</v>
      </c>
      <c r="AE157" s="10" t="s">
        <v>431</v>
      </c>
      <c r="AG157" s="10" t="s">
        <v>203</v>
      </c>
      <c r="AH157" s="10" t="s">
        <v>202</v>
      </c>
    </row>
    <row r="158" spans="1:34" x14ac:dyDescent="0.2">
      <c r="A158" s="10" t="s">
        <v>266</v>
      </c>
      <c r="B158" s="10" t="s">
        <v>265</v>
      </c>
      <c r="C158" s="10">
        <v>0.215</v>
      </c>
      <c r="D158" s="10">
        <v>0.51</v>
      </c>
      <c r="H158" s="10" t="s">
        <v>67</v>
      </c>
      <c r="I158" s="10" t="s">
        <v>148</v>
      </c>
      <c r="K158" s="10" t="s">
        <v>266</v>
      </c>
      <c r="L158" s="10" t="s">
        <v>265</v>
      </c>
      <c r="AD158" s="10" t="s">
        <v>70</v>
      </c>
      <c r="AE158" s="10" t="s">
        <v>151</v>
      </c>
      <c r="AG158" s="10" t="s">
        <v>113</v>
      </c>
      <c r="AH158" s="10" t="s">
        <v>213</v>
      </c>
    </row>
    <row r="159" spans="1:34" x14ac:dyDescent="0.2">
      <c r="A159" s="10" t="s">
        <v>264</v>
      </c>
      <c r="B159" s="10" t="s">
        <v>263</v>
      </c>
      <c r="C159" s="10">
        <v>0.215</v>
      </c>
      <c r="D159" s="10">
        <v>0.51</v>
      </c>
      <c r="H159" s="10" t="s">
        <v>68</v>
      </c>
      <c r="I159" s="10" t="s">
        <v>149</v>
      </c>
      <c r="K159" s="10" t="s">
        <v>264</v>
      </c>
      <c r="L159" s="10" t="s">
        <v>263</v>
      </c>
      <c r="AD159" s="10" t="s">
        <v>71</v>
      </c>
      <c r="AE159" s="10" t="s">
        <v>152</v>
      </c>
      <c r="AG159" s="10" t="s">
        <v>114</v>
      </c>
      <c r="AH159" s="10" t="s">
        <v>214</v>
      </c>
    </row>
    <row r="160" spans="1:34" x14ac:dyDescent="0.2">
      <c r="A160" s="10" t="s">
        <v>268</v>
      </c>
      <c r="B160" s="10" t="s">
        <v>267</v>
      </c>
      <c r="C160" s="10">
        <v>0.215</v>
      </c>
      <c r="D160" s="10">
        <v>0.51</v>
      </c>
      <c r="H160" s="10" t="s">
        <v>69</v>
      </c>
      <c r="I160" s="10" t="s">
        <v>150</v>
      </c>
      <c r="K160" s="10" t="s">
        <v>268</v>
      </c>
      <c r="L160" s="10" t="s">
        <v>267</v>
      </c>
      <c r="AD160" s="10" t="s">
        <v>72</v>
      </c>
      <c r="AE160" s="10" t="s">
        <v>153</v>
      </c>
      <c r="AG160" s="10" t="s">
        <v>115</v>
      </c>
      <c r="AH160" s="10" t="s">
        <v>215</v>
      </c>
    </row>
    <row r="161" spans="1:34" x14ac:dyDescent="0.2">
      <c r="A161" s="10" t="s">
        <v>193</v>
      </c>
      <c r="B161" s="10" t="s">
        <v>192</v>
      </c>
      <c r="C161" s="10">
        <v>0.41</v>
      </c>
      <c r="D161" s="10">
        <v>0.55000000000000004</v>
      </c>
      <c r="E161" s="30">
        <v>3600</v>
      </c>
      <c r="F161" s="30">
        <v>3600</v>
      </c>
      <c r="H161" s="10" t="s">
        <v>432</v>
      </c>
      <c r="I161" s="10" t="s">
        <v>431</v>
      </c>
      <c r="K161" s="10" t="s">
        <v>193</v>
      </c>
      <c r="L161" s="10" t="s">
        <v>192</v>
      </c>
      <c r="AD161" s="10" t="s">
        <v>73</v>
      </c>
      <c r="AE161" s="10" t="s">
        <v>154</v>
      </c>
      <c r="AG161" s="10" t="s">
        <v>116</v>
      </c>
      <c r="AH161" s="10" t="s">
        <v>216</v>
      </c>
    </row>
    <row r="162" spans="1:34" x14ac:dyDescent="0.2">
      <c r="A162" s="10" t="s">
        <v>195</v>
      </c>
      <c r="B162" s="10" t="s">
        <v>194</v>
      </c>
      <c r="C162" s="10">
        <v>0.41</v>
      </c>
      <c r="D162" s="10">
        <v>0.55000000000000004</v>
      </c>
      <c r="E162" s="30">
        <v>3600</v>
      </c>
      <c r="F162" s="30">
        <v>3600</v>
      </c>
      <c r="H162" s="10" t="s">
        <v>70</v>
      </c>
      <c r="I162" s="10" t="s">
        <v>151</v>
      </c>
      <c r="K162" s="10" t="s">
        <v>195</v>
      </c>
      <c r="L162" s="10" t="s">
        <v>194</v>
      </c>
      <c r="AD162" s="10" t="s">
        <v>74</v>
      </c>
      <c r="AE162" s="10" t="s">
        <v>155</v>
      </c>
      <c r="AG162" s="10" t="s">
        <v>117</v>
      </c>
      <c r="AH162" s="10" t="s">
        <v>217</v>
      </c>
    </row>
    <row r="163" spans="1:34" x14ac:dyDescent="0.2">
      <c r="A163" s="10" t="s">
        <v>197</v>
      </c>
      <c r="B163" s="10" t="s">
        <v>196</v>
      </c>
      <c r="C163" s="10">
        <v>0.41</v>
      </c>
      <c r="D163" s="10">
        <v>0.55000000000000004</v>
      </c>
      <c r="E163" s="30">
        <v>3600</v>
      </c>
      <c r="F163" s="30">
        <v>3600</v>
      </c>
      <c r="H163" s="10" t="s">
        <v>71</v>
      </c>
      <c r="I163" s="10" t="s">
        <v>152</v>
      </c>
      <c r="K163" s="10" t="s">
        <v>197</v>
      </c>
      <c r="L163" s="10" t="s">
        <v>196</v>
      </c>
      <c r="AD163" s="10" t="s">
        <v>380</v>
      </c>
      <c r="AE163" s="10" t="s">
        <v>379</v>
      </c>
      <c r="AG163" s="10" t="s">
        <v>118</v>
      </c>
      <c r="AH163" s="10" t="s">
        <v>218</v>
      </c>
    </row>
    <row r="164" spans="1:34" x14ac:dyDescent="0.2">
      <c r="A164" s="10" t="s">
        <v>199</v>
      </c>
      <c r="B164" s="10" t="s">
        <v>198</v>
      </c>
      <c r="C164" s="10">
        <v>0.41</v>
      </c>
      <c r="D164" s="10">
        <v>0.55000000000000004</v>
      </c>
      <c r="E164" s="30">
        <v>3600</v>
      </c>
      <c r="F164" s="30">
        <v>3600</v>
      </c>
      <c r="H164" s="10" t="s">
        <v>72</v>
      </c>
      <c r="I164" s="10" t="s">
        <v>153</v>
      </c>
      <c r="K164" s="10" t="s">
        <v>199</v>
      </c>
      <c r="L164" s="10" t="s">
        <v>198</v>
      </c>
      <c r="AD164" s="10" t="s">
        <v>75</v>
      </c>
      <c r="AE164" s="10" t="s">
        <v>156</v>
      </c>
      <c r="AG164" s="10" t="s">
        <v>97</v>
      </c>
      <c r="AH164" s="10" t="s">
        <v>186</v>
      </c>
    </row>
    <row r="165" spans="1:34" x14ac:dyDescent="0.2">
      <c r="A165" s="10" t="s">
        <v>201</v>
      </c>
      <c r="B165" s="10" t="s">
        <v>200</v>
      </c>
      <c r="C165" s="10">
        <v>0.41</v>
      </c>
      <c r="D165" s="10">
        <v>0.55000000000000004</v>
      </c>
      <c r="E165" s="30">
        <v>3600</v>
      </c>
      <c r="F165" s="30">
        <v>3600</v>
      </c>
      <c r="H165" s="10" t="s">
        <v>73</v>
      </c>
      <c r="I165" s="10" t="s">
        <v>154</v>
      </c>
      <c r="K165" s="10" t="s">
        <v>201</v>
      </c>
      <c r="L165" s="10" t="s">
        <v>200</v>
      </c>
      <c r="AD165" s="10" t="s">
        <v>76</v>
      </c>
      <c r="AE165" s="10" t="s">
        <v>157</v>
      </c>
      <c r="AG165" s="10" t="s">
        <v>98</v>
      </c>
      <c r="AH165" s="10" t="s">
        <v>187</v>
      </c>
    </row>
    <row r="166" spans="1:34" x14ac:dyDescent="0.2">
      <c r="A166" s="10" t="s">
        <v>203</v>
      </c>
      <c r="B166" s="10" t="s">
        <v>202</v>
      </c>
      <c r="C166" s="10">
        <v>0.41</v>
      </c>
      <c r="D166" s="10">
        <v>0.55000000000000004</v>
      </c>
      <c r="E166" s="30">
        <v>3600</v>
      </c>
      <c r="F166" s="30">
        <v>3600</v>
      </c>
      <c r="H166" s="10" t="s">
        <v>74</v>
      </c>
      <c r="I166" s="10" t="s">
        <v>155</v>
      </c>
      <c r="K166" s="10" t="s">
        <v>203</v>
      </c>
      <c r="L166" s="10" t="s">
        <v>202</v>
      </c>
      <c r="AD166" s="10" t="s">
        <v>77</v>
      </c>
      <c r="AE166" s="10" t="s">
        <v>158</v>
      </c>
      <c r="AG166" s="10" t="s">
        <v>99</v>
      </c>
      <c r="AH166" s="10" t="s">
        <v>188</v>
      </c>
    </row>
    <row r="167" spans="1:34" x14ac:dyDescent="0.2">
      <c r="A167" s="10" t="s">
        <v>113</v>
      </c>
      <c r="B167" s="10" t="s">
        <v>213</v>
      </c>
      <c r="C167" s="10">
        <v>0.42</v>
      </c>
      <c r="D167" s="10">
        <v>0.45</v>
      </c>
      <c r="E167" s="30">
        <v>3600</v>
      </c>
      <c r="F167" s="30">
        <v>3600</v>
      </c>
      <c r="H167" s="10" t="s">
        <v>380</v>
      </c>
      <c r="I167" s="10" t="s">
        <v>379</v>
      </c>
      <c r="K167" s="10" t="s">
        <v>113</v>
      </c>
      <c r="L167" s="10" t="s">
        <v>213</v>
      </c>
      <c r="AD167" s="10" t="s">
        <v>382</v>
      </c>
      <c r="AE167" s="10" t="s">
        <v>381</v>
      </c>
      <c r="AG167" s="10" t="s">
        <v>100</v>
      </c>
      <c r="AH167" s="10" t="s">
        <v>189</v>
      </c>
    </row>
    <row r="168" spans="1:34" x14ac:dyDescent="0.2">
      <c r="A168" s="10" t="s">
        <v>114</v>
      </c>
      <c r="B168" s="10" t="s">
        <v>214</v>
      </c>
      <c r="C168" s="10">
        <v>0.42</v>
      </c>
      <c r="D168" s="10">
        <v>0.45</v>
      </c>
      <c r="E168" s="30">
        <v>3600</v>
      </c>
      <c r="F168" s="30">
        <v>3600</v>
      </c>
      <c r="H168" s="10" t="s">
        <v>75</v>
      </c>
      <c r="I168" s="10" t="s">
        <v>156</v>
      </c>
      <c r="K168" s="10" t="s">
        <v>114</v>
      </c>
      <c r="L168" s="10" t="s">
        <v>214</v>
      </c>
      <c r="AD168" s="10" t="s">
        <v>236</v>
      </c>
      <c r="AE168" s="10" t="s">
        <v>235</v>
      </c>
      <c r="AG168" s="10" t="s">
        <v>101</v>
      </c>
      <c r="AH168" s="10" t="s">
        <v>190</v>
      </c>
    </row>
    <row r="169" spans="1:34" x14ac:dyDescent="0.2">
      <c r="A169" s="10" t="s">
        <v>115</v>
      </c>
      <c r="B169" s="10" t="s">
        <v>215</v>
      </c>
      <c r="C169" s="10">
        <v>0.42</v>
      </c>
      <c r="D169" s="10">
        <v>0.45</v>
      </c>
      <c r="E169" s="30">
        <v>3600</v>
      </c>
      <c r="F169" s="30">
        <v>3600</v>
      </c>
      <c r="H169" s="10" t="s">
        <v>76</v>
      </c>
      <c r="I169" s="10" t="s">
        <v>157</v>
      </c>
      <c r="K169" s="10" t="s">
        <v>115</v>
      </c>
      <c r="L169" s="10" t="s">
        <v>215</v>
      </c>
      <c r="AD169" s="10" t="s">
        <v>238</v>
      </c>
      <c r="AE169" s="10" t="s">
        <v>237</v>
      </c>
      <c r="AG169" s="10" t="s">
        <v>102</v>
      </c>
      <c r="AH169" s="10" t="s">
        <v>191</v>
      </c>
    </row>
    <row r="170" spans="1:34" x14ac:dyDescent="0.2">
      <c r="A170" s="10" t="s">
        <v>116</v>
      </c>
      <c r="B170" s="10" t="s">
        <v>216</v>
      </c>
      <c r="C170" s="10">
        <v>0.42</v>
      </c>
      <c r="D170" s="10">
        <v>0.45</v>
      </c>
      <c r="E170" s="30">
        <v>3600</v>
      </c>
      <c r="F170" s="30">
        <v>3600</v>
      </c>
      <c r="H170" s="10" t="s">
        <v>77</v>
      </c>
      <c r="I170" s="10" t="s">
        <v>158</v>
      </c>
      <c r="K170" s="10" t="s">
        <v>116</v>
      </c>
      <c r="L170" s="10" t="s">
        <v>216</v>
      </c>
      <c r="AD170" s="10" t="s">
        <v>334</v>
      </c>
      <c r="AE170" s="10" t="s">
        <v>333</v>
      </c>
      <c r="AG170" s="10" t="s">
        <v>109</v>
      </c>
      <c r="AH170" s="10" t="s">
        <v>209</v>
      </c>
    </row>
    <row r="171" spans="1:34" x14ac:dyDescent="0.2">
      <c r="A171" s="10" t="s">
        <v>117</v>
      </c>
      <c r="B171" s="10" t="s">
        <v>217</v>
      </c>
      <c r="C171" s="10">
        <v>0.42</v>
      </c>
      <c r="D171" s="10">
        <v>0.45</v>
      </c>
      <c r="E171" s="30">
        <v>3600</v>
      </c>
      <c r="F171" s="30">
        <v>3600</v>
      </c>
      <c r="H171" s="10" t="s">
        <v>382</v>
      </c>
      <c r="I171" s="10" t="s">
        <v>381</v>
      </c>
      <c r="K171" s="10" t="s">
        <v>117</v>
      </c>
      <c r="L171" s="10" t="s">
        <v>217</v>
      </c>
      <c r="AD171" s="10" t="s">
        <v>336</v>
      </c>
      <c r="AE171" s="10" t="s">
        <v>335</v>
      </c>
      <c r="AG171" s="10" t="s">
        <v>110</v>
      </c>
      <c r="AH171" s="10" t="s">
        <v>210</v>
      </c>
    </row>
    <row r="172" spans="1:34" x14ac:dyDescent="0.2">
      <c r="A172" s="10" t="s">
        <v>118</v>
      </c>
      <c r="B172" s="10" t="s">
        <v>218</v>
      </c>
      <c r="C172" s="10">
        <v>0.42</v>
      </c>
      <c r="D172" s="10">
        <v>0.45</v>
      </c>
      <c r="E172" s="30">
        <v>3600</v>
      </c>
      <c r="F172" s="30">
        <v>3600</v>
      </c>
      <c r="H172" s="10" t="s">
        <v>236</v>
      </c>
      <c r="I172" s="10" t="s">
        <v>235</v>
      </c>
      <c r="K172" s="10" t="s">
        <v>118</v>
      </c>
      <c r="L172" s="10" t="s">
        <v>218</v>
      </c>
      <c r="AD172" s="10" t="s">
        <v>78</v>
      </c>
      <c r="AE172" s="10" t="s">
        <v>159</v>
      </c>
      <c r="AG172" s="10" t="s">
        <v>111</v>
      </c>
      <c r="AH172" s="10" t="s">
        <v>211</v>
      </c>
    </row>
    <row r="173" spans="1:34" x14ac:dyDescent="0.2">
      <c r="A173" s="10" t="s">
        <v>97</v>
      </c>
      <c r="B173" s="10" t="s">
        <v>186</v>
      </c>
      <c r="C173" s="10">
        <v>0.71</v>
      </c>
      <c r="D173" s="10">
        <v>0.75</v>
      </c>
      <c r="E173" s="30">
        <v>3200</v>
      </c>
      <c r="F173" s="30">
        <v>3200</v>
      </c>
      <c r="H173" s="10" t="s">
        <v>238</v>
      </c>
      <c r="I173" s="10" t="s">
        <v>237</v>
      </c>
      <c r="K173" s="10" t="s">
        <v>97</v>
      </c>
      <c r="L173" s="10" t="s">
        <v>186</v>
      </c>
      <c r="AD173" s="10" t="s">
        <v>79</v>
      </c>
      <c r="AE173" s="10" t="s">
        <v>160</v>
      </c>
      <c r="AG173" s="10" t="s">
        <v>112</v>
      </c>
      <c r="AH173" s="10" t="s">
        <v>212</v>
      </c>
    </row>
    <row r="174" spans="1:34" x14ac:dyDescent="0.2">
      <c r="A174" s="10" t="s">
        <v>98</v>
      </c>
      <c r="B174" s="10" t="s">
        <v>187</v>
      </c>
      <c r="C174" s="10">
        <v>0.71</v>
      </c>
      <c r="D174" s="10">
        <v>0.75</v>
      </c>
      <c r="E174" s="30">
        <v>3200</v>
      </c>
      <c r="F174" s="30">
        <v>3200</v>
      </c>
      <c r="H174" s="10" t="s">
        <v>334</v>
      </c>
      <c r="I174" s="10" t="s">
        <v>333</v>
      </c>
      <c r="K174" s="10" t="s">
        <v>98</v>
      </c>
      <c r="L174" s="10" t="s">
        <v>187</v>
      </c>
      <c r="AD174" s="10" t="s">
        <v>80</v>
      </c>
      <c r="AE174" s="10" t="s">
        <v>161</v>
      </c>
      <c r="AG174" s="10" t="s">
        <v>103</v>
      </c>
      <c r="AH174" s="10" t="s">
        <v>180</v>
      </c>
    </row>
    <row r="175" spans="1:34" x14ac:dyDescent="0.2">
      <c r="A175" s="10" t="s">
        <v>99</v>
      </c>
      <c r="B175" s="10" t="s">
        <v>188</v>
      </c>
      <c r="C175" s="10">
        <v>0.71</v>
      </c>
      <c r="D175" s="10">
        <v>0.75</v>
      </c>
      <c r="E175" s="30">
        <v>3200</v>
      </c>
      <c r="F175" s="30">
        <v>3200</v>
      </c>
      <c r="H175" s="10" t="s">
        <v>336</v>
      </c>
      <c r="I175" s="10" t="s">
        <v>335</v>
      </c>
      <c r="K175" s="10" t="s">
        <v>99</v>
      </c>
      <c r="L175" s="10" t="s">
        <v>188</v>
      </c>
      <c r="AD175" s="10" t="s">
        <v>81</v>
      </c>
      <c r="AE175" s="10" t="s">
        <v>162</v>
      </c>
      <c r="AG175" s="10" t="s">
        <v>104</v>
      </c>
      <c r="AH175" s="10" t="s">
        <v>181</v>
      </c>
    </row>
    <row r="176" spans="1:34" x14ac:dyDescent="0.2">
      <c r="A176" s="10" t="s">
        <v>100</v>
      </c>
      <c r="B176" s="10" t="s">
        <v>189</v>
      </c>
      <c r="C176" s="10">
        <v>0.71</v>
      </c>
      <c r="D176" s="10">
        <v>0.75</v>
      </c>
      <c r="E176" s="30">
        <v>3200</v>
      </c>
      <c r="F176" s="30">
        <v>3200</v>
      </c>
      <c r="H176" s="10" t="s">
        <v>78</v>
      </c>
      <c r="I176" s="10" t="s">
        <v>159</v>
      </c>
      <c r="K176" s="10" t="s">
        <v>100</v>
      </c>
      <c r="L176" s="10" t="s">
        <v>189</v>
      </c>
      <c r="AD176" s="10" t="s">
        <v>82</v>
      </c>
      <c r="AE176" s="10" t="s">
        <v>163</v>
      </c>
      <c r="AG176" s="10" t="s">
        <v>105</v>
      </c>
      <c r="AH176" s="10" t="s">
        <v>182</v>
      </c>
    </row>
    <row r="177" spans="1:34" x14ac:dyDescent="0.2">
      <c r="A177" s="10" t="s">
        <v>101</v>
      </c>
      <c r="B177" s="10" t="s">
        <v>190</v>
      </c>
      <c r="C177" s="10">
        <v>0.71</v>
      </c>
      <c r="D177" s="10">
        <v>0.75</v>
      </c>
      <c r="E177" s="30">
        <v>3200</v>
      </c>
      <c r="F177" s="30">
        <v>3200</v>
      </c>
      <c r="H177" s="10" t="s">
        <v>79</v>
      </c>
      <c r="I177" s="10" t="s">
        <v>160</v>
      </c>
      <c r="K177" s="10" t="s">
        <v>101</v>
      </c>
      <c r="L177" s="10" t="s">
        <v>190</v>
      </c>
      <c r="AD177" s="10" t="s">
        <v>83</v>
      </c>
      <c r="AE177" s="10" t="s">
        <v>164</v>
      </c>
      <c r="AG177" s="10" t="s">
        <v>106</v>
      </c>
      <c r="AH177" s="10" t="s">
        <v>183</v>
      </c>
    </row>
    <row r="178" spans="1:34" x14ac:dyDescent="0.2">
      <c r="A178" s="10" t="s">
        <v>102</v>
      </c>
      <c r="B178" s="10" t="s">
        <v>191</v>
      </c>
      <c r="C178" s="10">
        <v>0.71</v>
      </c>
      <c r="D178" s="10">
        <v>0.75</v>
      </c>
      <c r="E178" s="30">
        <v>3200</v>
      </c>
      <c r="F178" s="30">
        <v>3200</v>
      </c>
      <c r="H178" s="10" t="s">
        <v>80</v>
      </c>
      <c r="I178" s="10" t="s">
        <v>161</v>
      </c>
      <c r="K178" s="10" t="s">
        <v>102</v>
      </c>
      <c r="L178" s="10" t="s">
        <v>191</v>
      </c>
      <c r="AD178" s="10" t="s">
        <v>338</v>
      </c>
      <c r="AE178" s="10" t="s">
        <v>337</v>
      </c>
      <c r="AG178" s="10" t="s">
        <v>107</v>
      </c>
      <c r="AH178" s="10" t="s">
        <v>184</v>
      </c>
    </row>
    <row r="179" spans="1:34" x14ac:dyDescent="0.2">
      <c r="A179" s="10" t="s">
        <v>109</v>
      </c>
      <c r="B179" s="10" t="s">
        <v>209</v>
      </c>
      <c r="C179" s="10">
        <v>0.52</v>
      </c>
      <c r="D179" s="10">
        <v>0.75</v>
      </c>
      <c r="E179" s="30">
        <v>3200</v>
      </c>
      <c r="F179" s="30">
        <v>3200</v>
      </c>
      <c r="H179" s="10" t="s">
        <v>81</v>
      </c>
      <c r="I179" s="10" t="s">
        <v>162</v>
      </c>
      <c r="K179" s="10" t="s">
        <v>109</v>
      </c>
      <c r="L179" s="10" t="s">
        <v>209</v>
      </c>
      <c r="AD179" s="10" t="s">
        <v>256</v>
      </c>
      <c r="AE179" s="10" t="s">
        <v>255</v>
      </c>
      <c r="AG179" s="10" t="s">
        <v>108</v>
      </c>
      <c r="AH179" s="10" t="s">
        <v>185</v>
      </c>
    </row>
    <row r="180" spans="1:34" x14ac:dyDescent="0.2">
      <c r="A180" s="10" t="s">
        <v>110</v>
      </c>
      <c r="B180" s="10" t="s">
        <v>210</v>
      </c>
      <c r="C180" s="10">
        <v>0.52</v>
      </c>
      <c r="D180" s="10">
        <v>0.75</v>
      </c>
      <c r="E180" s="30">
        <v>3200</v>
      </c>
      <c r="F180" s="30">
        <v>3200</v>
      </c>
      <c r="H180" s="10" t="s">
        <v>82</v>
      </c>
      <c r="I180" s="10" t="s">
        <v>163</v>
      </c>
      <c r="K180" s="10" t="s">
        <v>110</v>
      </c>
      <c r="L180" s="10" t="s">
        <v>210</v>
      </c>
      <c r="AD180" s="10" t="s">
        <v>254</v>
      </c>
      <c r="AE180" s="10" t="s">
        <v>253</v>
      </c>
      <c r="AG180" s="10" t="s">
        <v>65</v>
      </c>
      <c r="AH180" s="10" t="s">
        <v>146</v>
      </c>
    </row>
    <row r="181" spans="1:34" x14ac:dyDescent="0.2">
      <c r="A181" s="10" t="s">
        <v>111</v>
      </c>
      <c r="B181" s="10" t="s">
        <v>211</v>
      </c>
      <c r="C181" s="10">
        <v>0.52</v>
      </c>
      <c r="D181" s="10">
        <v>0.75</v>
      </c>
      <c r="E181" s="30">
        <v>3200</v>
      </c>
      <c r="F181" s="30">
        <v>3200</v>
      </c>
      <c r="H181" s="10" t="s">
        <v>83</v>
      </c>
      <c r="I181" s="10" t="s">
        <v>164</v>
      </c>
      <c r="K181" s="10" t="s">
        <v>111</v>
      </c>
      <c r="L181" s="10" t="s">
        <v>211</v>
      </c>
      <c r="AD181" s="10" t="s">
        <v>252</v>
      </c>
      <c r="AE181" s="10" t="s">
        <v>251</v>
      </c>
      <c r="AG181" s="10" t="s">
        <v>66</v>
      </c>
      <c r="AH181" s="10" t="s">
        <v>147</v>
      </c>
    </row>
    <row r="182" spans="1:34" x14ac:dyDescent="0.2">
      <c r="A182" s="10" t="s">
        <v>112</v>
      </c>
      <c r="B182" s="10" t="s">
        <v>212</v>
      </c>
      <c r="C182" s="10">
        <v>0.52</v>
      </c>
      <c r="D182" s="10">
        <v>0.75</v>
      </c>
      <c r="E182" s="30">
        <v>3200</v>
      </c>
      <c r="F182" s="30">
        <v>3200</v>
      </c>
      <c r="H182" s="10" t="s">
        <v>338</v>
      </c>
      <c r="I182" s="10" t="s">
        <v>337</v>
      </c>
      <c r="K182" s="10" t="s">
        <v>112</v>
      </c>
      <c r="L182" s="10" t="s">
        <v>212</v>
      </c>
      <c r="AD182" s="10" t="s">
        <v>258</v>
      </c>
      <c r="AE182" s="10" t="s">
        <v>257</v>
      </c>
      <c r="AG182" s="10" t="s">
        <v>67</v>
      </c>
      <c r="AH182" s="10" t="s">
        <v>148</v>
      </c>
    </row>
    <row r="183" spans="1:34" x14ac:dyDescent="0.2">
      <c r="A183" s="10" t="s">
        <v>103</v>
      </c>
      <c r="B183" s="10" t="s">
        <v>180</v>
      </c>
      <c r="C183" s="10">
        <v>0.52</v>
      </c>
      <c r="D183" s="10">
        <v>0.75</v>
      </c>
      <c r="E183" s="30">
        <v>3200</v>
      </c>
      <c r="F183" s="30">
        <v>3200</v>
      </c>
      <c r="H183" s="10" t="s">
        <v>256</v>
      </c>
      <c r="I183" s="10" t="s">
        <v>255</v>
      </c>
      <c r="K183" s="10" t="s">
        <v>103</v>
      </c>
      <c r="L183" s="10" t="s">
        <v>180</v>
      </c>
      <c r="AD183" s="10" t="s">
        <v>262</v>
      </c>
      <c r="AE183" s="10" t="s">
        <v>261</v>
      </c>
      <c r="AG183" s="10" t="s">
        <v>68</v>
      </c>
      <c r="AH183" s="10" t="s">
        <v>149</v>
      </c>
    </row>
    <row r="184" spans="1:34" x14ac:dyDescent="0.2">
      <c r="A184" s="10" t="s">
        <v>104</v>
      </c>
      <c r="B184" s="10" t="s">
        <v>181</v>
      </c>
      <c r="C184" s="10">
        <v>0.52</v>
      </c>
      <c r="D184" s="10">
        <v>0.75</v>
      </c>
      <c r="E184" s="30">
        <v>3200</v>
      </c>
      <c r="F184" s="30">
        <v>3200</v>
      </c>
      <c r="H184" s="10" t="s">
        <v>254</v>
      </c>
      <c r="I184" s="10" t="s">
        <v>253</v>
      </c>
      <c r="K184" s="10" t="s">
        <v>104</v>
      </c>
      <c r="L184" s="10" t="s">
        <v>181</v>
      </c>
      <c r="AD184" s="10" t="s">
        <v>260</v>
      </c>
      <c r="AE184" s="10" t="s">
        <v>259</v>
      </c>
      <c r="AG184" s="10" t="s">
        <v>69</v>
      </c>
      <c r="AH184" s="10" t="s">
        <v>150</v>
      </c>
    </row>
    <row r="185" spans="1:34" x14ac:dyDescent="0.2">
      <c r="A185" s="10" t="s">
        <v>105</v>
      </c>
      <c r="B185" s="10" t="s">
        <v>182</v>
      </c>
      <c r="C185" s="10">
        <v>0.52</v>
      </c>
      <c r="D185" s="10">
        <v>0.75</v>
      </c>
      <c r="E185" s="30">
        <v>3200</v>
      </c>
      <c r="F185" s="30">
        <v>3200</v>
      </c>
      <c r="H185" s="10" t="s">
        <v>252</v>
      </c>
      <c r="I185" s="10" t="s">
        <v>251</v>
      </c>
      <c r="K185" s="10" t="s">
        <v>105</v>
      </c>
      <c r="L185" s="10" t="s">
        <v>182</v>
      </c>
      <c r="AD185" s="10" t="s">
        <v>84</v>
      </c>
      <c r="AE185" s="10" t="s">
        <v>165</v>
      </c>
      <c r="AG185" s="10" t="s">
        <v>432</v>
      </c>
      <c r="AH185" s="10" t="s">
        <v>431</v>
      </c>
    </row>
    <row r="186" spans="1:34" x14ac:dyDescent="0.2">
      <c r="A186" s="10" t="s">
        <v>106</v>
      </c>
      <c r="B186" s="10" t="s">
        <v>183</v>
      </c>
      <c r="C186" s="10">
        <v>0.52</v>
      </c>
      <c r="D186" s="10">
        <v>0.75</v>
      </c>
      <c r="E186" s="30">
        <v>3200</v>
      </c>
      <c r="F186" s="30">
        <v>3200</v>
      </c>
      <c r="H186" s="10" t="s">
        <v>258</v>
      </c>
      <c r="I186" s="10" t="s">
        <v>257</v>
      </c>
      <c r="K186" s="10" t="s">
        <v>106</v>
      </c>
      <c r="L186" s="10" t="s">
        <v>183</v>
      </c>
      <c r="AD186" s="10" t="s">
        <v>85</v>
      </c>
      <c r="AE186" s="10" t="s">
        <v>166</v>
      </c>
      <c r="AG186" s="10" t="s">
        <v>70</v>
      </c>
      <c r="AH186" s="10" t="s">
        <v>151</v>
      </c>
    </row>
    <row r="187" spans="1:34" x14ac:dyDescent="0.2">
      <c r="A187" s="10" t="s">
        <v>107</v>
      </c>
      <c r="B187" s="10" t="s">
        <v>184</v>
      </c>
      <c r="C187" s="10">
        <v>0.52</v>
      </c>
      <c r="D187" s="10">
        <v>0.75</v>
      </c>
      <c r="E187" s="30">
        <v>3200</v>
      </c>
      <c r="F187" s="30">
        <v>3200</v>
      </c>
      <c r="H187" s="10" t="s">
        <v>262</v>
      </c>
      <c r="I187" s="10" t="s">
        <v>261</v>
      </c>
      <c r="K187" s="10" t="s">
        <v>107</v>
      </c>
      <c r="L187" s="10" t="s">
        <v>184</v>
      </c>
      <c r="AD187" s="10" t="s">
        <v>86</v>
      </c>
      <c r="AE187" s="10" t="s">
        <v>167</v>
      </c>
      <c r="AG187" s="10" t="s">
        <v>71</v>
      </c>
      <c r="AH187" s="10" t="s">
        <v>152</v>
      </c>
    </row>
    <row r="188" spans="1:34" x14ac:dyDescent="0.2">
      <c r="A188" s="10" t="s">
        <v>108</v>
      </c>
      <c r="B188" s="10" t="s">
        <v>185</v>
      </c>
      <c r="C188" s="10">
        <v>0.52</v>
      </c>
      <c r="D188" s="10">
        <v>0.75</v>
      </c>
      <c r="E188" s="30">
        <v>3200</v>
      </c>
      <c r="F188" s="30">
        <v>3200</v>
      </c>
      <c r="H188" s="10" t="s">
        <v>260</v>
      </c>
      <c r="I188" s="10" t="s">
        <v>259</v>
      </c>
      <c r="K188" s="10" t="s">
        <v>108</v>
      </c>
      <c r="L188" s="10" t="s">
        <v>185</v>
      </c>
      <c r="AD188" s="10" t="s">
        <v>87</v>
      </c>
      <c r="AE188" s="10" t="s">
        <v>168</v>
      </c>
      <c r="AG188" s="10" t="s">
        <v>72</v>
      </c>
      <c r="AH188" s="10" t="s">
        <v>153</v>
      </c>
    </row>
    <row r="189" spans="1:34" x14ac:dyDescent="0.2">
      <c r="A189" s="10" t="s">
        <v>65</v>
      </c>
      <c r="B189" s="10" t="s">
        <v>146</v>
      </c>
      <c r="C189" s="10">
        <v>0.34</v>
      </c>
      <c r="D189" s="10">
        <v>0.35</v>
      </c>
      <c r="H189" s="10" t="s">
        <v>84</v>
      </c>
      <c r="I189" s="10" t="s">
        <v>165</v>
      </c>
      <c r="K189" s="10" t="s">
        <v>65</v>
      </c>
      <c r="L189" s="10" t="s">
        <v>146</v>
      </c>
      <c r="AD189" s="10" t="s">
        <v>340</v>
      </c>
      <c r="AE189" s="10" t="s">
        <v>339</v>
      </c>
      <c r="AG189" s="10" t="s">
        <v>73</v>
      </c>
      <c r="AH189" s="10" t="s">
        <v>154</v>
      </c>
    </row>
    <row r="190" spans="1:34" x14ac:dyDescent="0.2">
      <c r="A190" s="10" t="s">
        <v>66</v>
      </c>
      <c r="B190" s="10" t="s">
        <v>147</v>
      </c>
      <c r="C190" s="10">
        <v>0.34</v>
      </c>
      <c r="D190" s="10">
        <v>0.35</v>
      </c>
      <c r="H190" s="10" t="s">
        <v>85</v>
      </c>
      <c r="I190" s="10" t="s">
        <v>166</v>
      </c>
      <c r="K190" s="10" t="s">
        <v>66</v>
      </c>
      <c r="L190" s="10" t="s">
        <v>147</v>
      </c>
      <c r="AD190" s="10" t="s">
        <v>350</v>
      </c>
      <c r="AE190" s="10" t="s">
        <v>349</v>
      </c>
      <c r="AG190" s="10" t="s">
        <v>74</v>
      </c>
      <c r="AH190" s="10" t="s">
        <v>155</v>
      </c>
    </row>
    <row r="191" spans="1:34" x14ac:dyDescent="0.2">
      <c r="A191" s="10" t="s">
        <v>67</v>
      </c>
      <c r="B191" s="10" t="s">
        <v>148</v>
      </c>
      <c r="C191" s="10">
        <v>0.34</v>
      </c>
      <c r="D191" s="10">
        <v>0.35</v>
      </c>
      <c r="H191" s="10" t="s">
        <v>86</v>
      </c>
      <c r="I191" s="10" t="s">
        <v>167</v>
      </c>
      <c r="K191" s="10" t="s">
        <v>67</v>
      </c>
      <c r="L191" s="10" t="s">
        <v>148</v>
      </c>
      <c r="AD191" s="10" t="s">
        <v>352</v>
      </c>
      <c r="AE191" s="10" t="s">
        <v>351</v>
      </c>
      <c r="AG191" s="10" t="s">
        <v>380</v>
      </c>
      <c r="AH191" s="10" t="s">
        <v>379</v>
      </c>
    </row>
    <row r="192" spans="1:34" x14ac:dyDescent="0.2">
      <c r="A192" s="10" t="s">
        <v>68</v>
      </c>
      <c r="B192" s="10" t="s">
        <v>149</v>
      </c>
      <c r="C192" s="10">
        <v>0.34</v>
      </c>
      <c r="D192" s="10">
        <v>0.35</v>
      </c>
      <c r="H192" s="10" t="s">
        <v>87</v>
      </c>
      <c r="I192" s="10" t="s">
        <v>168</v>
      </c>
      <c r="K192" s="10" t="s">
        <v>68</v>
      </c>
      <c r="L192" s="10" t="s">
        <v>149</v>
      </c>
      <c r="AD192" s="10" t="s">
        <v>354</v>
      </c>
      <c r="AE192" s="10" t="s">
        <v>353</v>
      </c>
      <c r="AG192" s="10" t="s">
        <v>75</v>
      </c>
      <c r="AH192" s="10" t="s">
        <v>156</v>
      </c>
    </row>
    <row r="193" spans="1:34" x14ac:dyDescent="0.2">
      <c r="A193" s="10" t="s">
        <v>69</v>
      </c>
      <c r="B193" s="10" t="s">
        <v>150</v>
      </c>
      <c r="C193" s="10">
        <v>0.34</v>
      </c>
      <c r="D193" s="10">
        <v>0.35</v>
      </c>
      <c r="H193" s="10" t="s">
        <v>340</v>
      </c>
      <c r="I193" s="10" t="s">
        <v>339</v>
      </c>
      <c r="K193" s="10" t="s">
        <v>69</v>
      </c>
      <c r="L193" s="10" t="s">
        <v>150</v>
      </c>
      <c r="AD193" s="10" t="s">
        <v>342</v>
      </c>
      <c r="AE193" s="10" t="s">
        <v>341</v>
      </c>
      <c r="AG193" s="10" t="s">
        <v>76</v>
      </c>
      <c r="AH193" s="10" t="s">
        <v>157</v>
      </c>
    </row>
    <row r="194" spans="1:34" x14ac:dyDescent="0.2">
      <c r="A194" s="10" t="s">
        <v>432</v>
      </c>
      <c r="B194" s="10" t="s">
        <v>431</v>
      </c>
      <c r="C194" s="10">
        <v>0.34</v>
      </c>
      <c r="D194" s="10">
        <v>0.35</v>
      </c>
      <c r="H194" s="10" t="s">
        <v>350</v>
      </c>
      <c r="I194" s="10" t="s">
        <v>349</v>
      </c>
      <c r="K194" s="10" t="s">
        <v>432</v>
      </c>
      <c r="L194" s="10" t="s">
        <v>431</v>
      </c>
      <c r="AD194" s="10" t="s">
        <v>344</v>
      </c>
      <c r="AE194" s="10" t="s">
        <v>343</v>
      </c>
      <c r="AG194" s="10" t="s">
        <v>77</v>
      </c>
      <c r="AH194" s="10" t="s">
        <v>158</v>
      </c>
    </row>
    <row r="195" spans="1:34" x14ac:dyDescent="0.2">
      <c r="A195" s="10" t="s">
        <v>70</v>
      </c>
      <c r="B195" s="10" t="s">
        <v>151</v>
      </c>
      <c r="C195" s="10">
        <v>0.21</v>
      </c>
      <c r="D195" s="10">
        <v>0.3</v>
      </c>
      <c r="H195" s="10" t="s">
        <v>352</v>
      </c>
      <c r="I195" s="10" t="s">
        <v>351</v>
      </c>
      <c r="K195" s="10" t="s">
        <v>70</v>
      </c>
      <c r="L195" s="10" t="s">
        <v>151</v>
      </c>
      <c r="AD195" s="10" t="s">
        <v>348</v>
      </c>
      <c r="AE195" s="10" t="s">
        <v>347</v>
      </c>
      <c r="AG195" s="10" t="s">
        <v>382</v>
      </c>
      <c r="AH195" s="10" t="s">
        <v>381</v>
      </c>
    </row>
    <row r="196" spans="1:34" x14ac:dyDescent="0.2">
      <c r="A196" s="10" t="s">
        <v>71</v>
      </c>
      <c r="B196" s="10" t="s">
        <v>152</v>
      </c>
      <c r="C196" s="10">
        <v>0.21</v>
      </c>
      <c r="D196" s="10">
        <v>0.3</v>
      </c>
      <c r="H196" s="10" t="s">
        <v>354</v>
      </c>
      <c r="I196" s="10" t="s">
        <v>353</v>
      </c>
      <c r="K196" s="10" t="s">
        <v>71</v>
      </c>
      <c r="L196" s="10" t="s">
        <v>152</v>
      </c>
      <c r="AD196" s="10" t="s">
        <v>346</v>
      </c>
      <c r="AE196" s="10" t="s">
        <v>345</v>
      </c>
      <c r="AG196" s="10" t="s">
        <v>236</v>
      </c>
      <c r="AH196" s="10" t="s">
        <v>235</v>
      </c>
    </row>
    <row r="197" spans="1:34" x14ac:dyDescent="0.2">
      <c r="A197" s="10" t="s">
        <v>72</v>
      </c>
      <c r="B197" s="10" t="s">
        <v>153</v>
      </c>
      <c r="C197" s="10">
        <v>0.21</v>
      </c>
      <c r="D197" s="10">
        <v>0.3</v>
      </c>
      <c r="H197" s="10" t="s">
        <v>342</v>
      </c>
      <c r="I197" s="10" t="s">
        <v>341</v>
      </c>
      <c r="K197" s="10" t="s">
        <v>72</v>
      </c>
      <c r="L197" s="10" t="s">
        <v>153</v>
      </c>
      <c r="AD197" s="10" t="s">
        <v>330</v>
      </c>
      <c r="AE197" s="10" t="s">
        <v>329</v>
      </c>
      <c r="AG197" s="10" t="s">
        <v>238</v>
      </c>
      <c r="AH197" s="10" t="s">
        <v>237</v>
      </c>
    </row>
    <row r="198" spans="1:34" x14ac:dyDescent="0.2">
      <c r="A198" s="10" t="s">
        <v>73</v>
      </c>
      <c r="B198" s="10" t="s">
        <v>154</v>
      </c>
      <c r="C198" s="10">
        <v>0.21</v>
      </c>
      <c r="D198" s="10">
        <v>0.3</v>
      </c>
      <c r="H198" s="10" t="s">
        <v>344</v>
      </c>
      <c r="I198" s="10" t="s">
        <v>343</v>
      </c>
      <c r="K198" s="10" t="s">
        <v>73</v>
      </c>
      <c r="L198" s="10" t="s">
        <v>154</v>
      </c>
      <c r="AD198" s="10" t="s">
        <v>328</v>
      </c>
      <c r="AE198" s="10" t="s">
        <v>327</v>
      </c>
      <c r="AG198" s="10" t="s">
        <v>334</v>
      </c>
      <c r="AH198" s="10" t="s">
        <v>333</v>
      </c>
    </row>
    <row r="199" spans="1:34" x14ac:dyDescent="0.2">
      <c r="A199" s="10" t="s">
        <v>74</v>
      </c>
      <c r="B199" s="10" t="s">
        <v>155</v>
      </c>
      <c r="C199" s="10">
        <v>0.21</v>
      </c>
      <c r="D199" s="10">
        <v>0.3</v>
      </c>
      <c r="H199" s="10" t="s">
        <v>348</v>
      </c>
      <c r="I199" s="10" t="s">
        <v>347</v>
      </c>
      <c r="K199" s="10" t="s">
        <v>74</v>
      </c>
      <c r="L199" s="10" t="s">
        <v>155</v>
      </c>
      <c r="AD199" s="10" t="s">
        <v>326</v>
      </c>
      <c r="AE199" s="10" t="s">
        <v>325</v>
      </c>
      <c r="AG199" s="10" t="s">
        <v>336</v>
      </c>
      <c r="AH199" s="10" t="s">
        <v>335</v>
      </c>
    </row>
    <row r="200" spans="1:34" x14ac:dyDescent="0.2">
      <c r="A200" s="10" t="s">
        <v>380</v>
      </c>
      <c r="B200" s="10" t="s">
        <v>379</v>
      </c>
      <c r="C200" s="10">
        <v>0.21</v>
      </c>
      <c r="D200" s="10">
        <v>0.3</v>
      </c>
      <c r="H200" s="10" t="s">
        <v>346</v>
      </c>
      <c r="I200" s="10" t="s">
        <v>345</v>
      </c>
      <c r="K200" s="10" t="s">
        <v>380</v>
      </c>
      <c r="L200" s="10" t="s">
        <v>379</v>
      </c>
      <c r="AD200" s="10" t="s">
        <v>324</v>
      </c>
      <c r="AE200" s="10" t="s">
        <v>323</v>
      </c>
      <c r="AG200" s="10" t="s">
        <v>78</v>
      </c>
      <c r="AH200" s="10" t="s">
        <v>159</v>
      </c>
    </row>
    <row r="201" spans="1:34" x14ac:dyDescent="0.2">
      <c r="A201" s="10" t="s">
        <v>75</v>
      </c>
      <c r="B201" s="10" t="s">
        <v>156</v>
      </c>
      <c r="C201" s="10">
        <v>0.21</v>
      </c>
      <c r="D201" s="10">
        <v>0.3</v>
      </c>
      <c r="H201" s="10" t="s">
        <v>88</v>
      </c>
      <c r="I201" s="10" t="s">
        <v>169</v>
      </c>
      <c r="K201" s="10" t="s">
        <v>75</v>
      </c>
      <c r="L201" s="10" t="s">
        <v>156</v>
      </c>
      <c r="AD201" s="10" t="s">
        <v>332</v>
      </c>
      <c r="AE201" s="10" t="s">
        <v>331</v>
      </c>
      <c r="AG201" s="10" t="s">
        <v>79</v>
      </c>
      <c r="AH201" s="10" t="s">
        <v>160</v>
      </c>
    </row>
    <row r="202" spans="1:34" x14ac:dyDescent="0.2">
      <c r="A202" s="10" t="s">
        <v>76</v>
      </c>
      <c r="B202" s="10" t="s">
        <v>157</v>
      </c>
      <c r="C202" s="10">
        <v>0.21</v>
      </c>
      <c r="D202" s="10">
        <v>0.3</v>
      </c>
      <c r="H202" s="10" t="s">
        <v>89</v>
      </c>
      <c r="I202" s="10" t="s">
        <v>170</v>
      </c>
      <c r="K202" s="10" t="s">
        <v>76</v>
      </c>
      <c r="L202" s="10" t="s">
        <v>157</v>
      </c>
      <c r="AD202" s="10" t="s">
        <v>88</v>
      </c>
      <c r="AE202" s="10" t="s">
        <v>169</v>
      </c>
      <c r="AG202" s="10" t="s">
        <v>80</v>
      </c>
      <c r="AH202" s="10" t="s">
        <v>161</v>
      </c>
    </row>
    <row r="203" spans="1:34" x14ac:dyDescent="0.2">
      <c r="A203" s="10" t="s">
        <v>77</v>
      </c>
      <c r="B203" s="10" t="s">
        <v>158</v>
      </c>
      <c r="C203" s="10">
        <v>0.21</v>
      </c>
      <c r="D203" s="10">
        <v>0.3</v>
      </c>
      <c r="H203" s="10" t="s">
        <v>90</v>
      </c>
      <c r="I203" s="10" t="s">
        <v>171</v>
      </c>
      <c r="K203" s="10" t="s">
        <v>77</v>
      </c>
      <c r="L203" s="10" t="s">
        <v>158</v>
      </c>
      <c r="AD203" s="10" t="s">
        <v>89</v>
      </c>
      <c r="AE203" s="10" t="s">
        <v>170</v>
      </c>
      <c r="AG203" s="10" t="s">
        <v>81</v>
      </c>
      <c r="AH203" s="10" t="s">
        <v>162</v>
      </c>
    </row>
    <row r="204" spans="1:34" x14ac:dyDescent="0.2">
      <c r="A204" s="10" t="s">
        <v>382</v>
      </c>
      <c r="B204" s="10" t="s">
        <v>381</v>
      </c>
      <c r="C204" s="10">
        <v>0.21</v>
      </c>
      <c r="D204" s="10">
        <v>0.3</v>
      </c>
      <c r="H204" s="10" t="s">
        <v>91</v>
      </c>
      <c r="I204" s="10" t="s">
        <v>172</v>
      </c>
      <c r="K204" s="10" t="s">
        <v>382</v>
      </c>
      <c r="L204" s="10" t="s">
        <v>381</v>
      </c>
      <c r="AD204" s="10" t="s">
        <v>90</v>
      </c>
      <c r="AE204" s="10" t="s">
        <v>171</v>
      </c>
      <c r="AG204" s="10" t="s">
        <v>82</v>
      </c>
      <c r="AH204" s="10" t="s">
        <v>163</v>
      </c>
    </row>
    <row r="205" spans="1:34" x14ac:dyDescent="0.2">
      <c r="A205" s="10" t="s">
        <v>236</v>
      </c>
      <c r="B205" s="10" t="s">
        <v>235</v>
      </c>
      <c r="C205" s="10">
        <v>9.5000000000000001E-2</v>
      </c>
      <c r="D205" s="10">
        <v>0.28000000000000003</v>
      </c>
      <c r="H205" s="10" t="s">
        <v>92</v>
      </c>
      <c r="I205" s="10" t="s">
        <v>173</v>
      </c>
      <c r="K205" s="10" t="s">
        <v>236</v>
      </c>
      <c r="L205" s="10" t="s">
        <v>235</v>
      </c>
      <c r="AD205" s="10" t="s">
        <v>91</v>
      </c>
      <c r="AE205" s="10" t="s">
        <v>172</v>
      </c>
      <c r="AG205" s="10" t="s">
        <v>83</v>
      </c>
      <c r="AH205" s="10" t="s">
        <v>164</v>
      </c>
    </row>
    <row r="206" spans="1:34" x14ac:dyDescent="0.2">
      <c r="A206" s="10" t="s">
        <v>238</v>
      </c>
      <c r="B206" s="10" t="s">
        <v>237</v>
      </c>
      <c r="C206" s="10">
        <v>9.5000000000000001E-2</v>
      </c>
      <c r="D206" s="10">
        <v>0.28000000000000003</v>
      </c>
      <c r="H206" s="10" t="s">
        <v>93</v>
      </c>
      <c r="I206" s="10" t="s">
        <v>174</v>
      </c>
      <c r="K206" s="10" t="s">
        <v>238</v>
      </c>
      <c r="L206" s="10" t="s">
        <v>237</v>
      </c>
      <c r="AD206" s="10" t="s">
        <v>92</v>
      </c>
      <c r="AE206" s="10" t="s">
        <v>173</v>
      </c>
      <c r="AG206" s="10" t="s">
        <v>338</v>
      </c>
      <c r="AH206" s="10" t="s">
        <v>337</v>
      </c>
    </row>
    <row r="207" spans="1:34" x14ac:dyDescent="0.2">
      <c r="A207" s="10" t="s">
        <v>334</v>
      </c>
      <c r="B207" s="10" t="s">
        <v>333</v>
      </c>
      <c r="C207" s="10">
        <v>0.11</v>
      </c>
      <c r="D207" s="10">
        <v>0.3</v>
      </c>
      <c r="H207" s="10" t="s">
        <v>94</v>
      </c>
      <c r="I207" s="10" t="s">
        <v>175</v>
      </c>
      <c r="K207" s="10" t="s">
        <v>334</v>
      </c>
      <c r="L207" s="10" t="s">
        <v>333</v>
      </c>
      <c r="AD207" s="10" t="s">
        <v>93</v>
      </c>
      <c r="AE207" s="10" t="s">
        <v>174</v>
      </c>
      <c r="AG207" s="10" t="s">
        <v>256</v>
      </c>
      <c r="AH207" s="10" t="s">
        <v>255</v>
      </c>
    </row>
    <row r="208" spans="1:34" x14ac:dyDescent="0.2">
      <c r="A208" s="10" t="s">
        <v>336</v>
      </c>
      <c r="B208" s="10" t="s">
        <v>335</v>
      </c>
      <c r="C208" s="10">
        <v>0.11</v>
      </c>
      <c r="D208" s="10">
        <v>0.3</v>
      </c>
      <c r="H208" s="10" t="s">
        <v>446</v>
      </c>
      <c r="I208" s="10" t="s">
        <v>445</v>
      </c>
      <c r="K208" s="10" t="s">
        <v>336</v>
      </c>
      <c r="L208" s="10" t="s">
        <v>335</v>
      </c>
      <c r="AD208" s="10" t="s">
        <v>94</v>
      </c>
      <c r="AE208" s="10" t="s">
        <v>175</v>
      </c>
      <c r="AG208" s="10" t="s">
        <v>254</v>
      </c>
      <c r="AH208" s="10" t="s">
        <v>253</v>
      </c>
    </row>
    <row r="209" spans="1:34" x14ac:dyDescent="0.2">
      <c r="A209" s="10" t="s">
        <v>78</v>
      </c>
      <c r="B209" s="10" t="s">
        <v>159</v>
      </c>
      <c r="C209" s="10">
        <v>0.11</v>
      </c>
      <c r="D209" s="10">
        <v>0.3</v>
      </c>
      <c r="H209" s="10" t="s">
        <v>95</v>
      </c>
      <c r="I209" s="10" t="s">
        <v>176</v>
      </c>
      <c r="K209" s="10" t="s">
        <v>78</v>
      </c>
      <c r="L209" s="10" t="s">
        <v>159</v>
      </c>
      <c r="AD209" s="10" t="s">
        <v>446</v>
      </c>
      <c r="AE209" s="10" t="s">
        <v>445</v>
      </c>
      <c r="AG209" s="10" t="s">
        <v>252</v>
      </c>
      <c r="AH209" s="10" t="s">
        <v>251</v>
      </c>
    </row>
    <row r="210" spans="1:34" x14ac:dyDescent="0.2">
      <c r="A210" s="10" t="s">
        <v>79</v>
      </c>
      <c r="B210" s="10" t="s">
        <v>160</v>
      </c>
      <c r="C210" s="10">
        <v>0.11</v>
      </c>
      <c r="D210" s="10">
        <v>0.3</v>
      </c>
      <c r="H210" s="10" t="s">
        <v>440</v>
      </c>
      <c r="I210" s="10" t="s">
        <v>439</v>
      </c>
      <c r="K210" s="10" t="s">
        <v>79</v>
      </c>
      <c r="L210" s="10" t="s">
        <v>160</v>
      </c>
      <c r="AD210" s="10" t="s">
        <v>95</v>
      </c>
      <c r="AE210" s="10" t="s">
        <v>176</v>
      </c>
      <c r="AG210" s="10" t="s">
        <v>258</v>
      </c>
      <c r="AH210" s="10" t="s">
        <v>257</v>
      </c>
    </row>
    <row r="211" spans="1:34" x14ac:dyDescent="0.2">
      <c r="A211" s="10" t="s">
        <v>80</v>
      </c>
      <c r="B211" s="10" t="s">
        <v>161</v>
      </c>
      <c r="C211" s="10">
        <v>0.11</v>
      </c>
      <c r="D211" s="10">
        <v>0.3</v>
      </c>
      <c r="H211" s="10" t="s">
        <v>436</v>
      </c>
      <c r="I211" s="10" t="s">
        <v>435</v>
      </c>
      <c r="K211" s="10" t="s">
        <v>80</v>
      </c>
      <c r="L211" s="10" t="s">
        <v>161</v>
      </c>
      <c r="AD211" s="10" t="s">
        <v>440</v>
      </c>
      <c r="AE211" s="10" t="s">
        <v>439</v>
      </c>
      <c r="AG211" s="10" t="s">
        <v>262</v>
      </c>
      <c r="AH211" s="10" t="s">
        <v>261</v>
      </c>
    </row>
    <row r="212" spans="1:34" x14ac:dyDescent="0.2">
      <c r="A212" s="10" t="s">
        <v>81</v>
      </c>
      <c r="B212" s="10" t="s">
        <v>162</v>
      </c>
      <c r="C212" s="10">
        <v>0.11</v>
      </c>
      <c r="D212" s="10">
        <v>0.3</v>
      </c>
      <c r="H212" s="10" t="s">
        <v>438</v>
      </c>
      <c r="I212" s="10" t="s">
        <v>437</v>
      </c>
      <c r="K212" s="10" t="s">
        <v>81</v>
      </c>
      <c r="L212" s="10" t="s">
        <v>162</v>
      </c>
      <c r="AD212" s="10" t="s">
        <v>436</v>
      </c>
      <c r="AE212" s="10" t="s">
        <v>435</v>
      </c>
      <c r="AG212" s="10" t="s">
        <v>260</v>
      </c>
      <c r="AH212" s="10" t="s">
        <v>259</v>
      </c>
    </row>
    <row r="213" spans="1:34" x14ac:dyDescent="0.2">
      <c r="A213" s="10" t="s">
        <v>82</v>
      </c>
      <c r="B213" s="10" t="s">
        <v>163</v>
      </c>
      <c r="C213" s="10">
        <v>0.11</v>
      </c>
      <c r="D213" s="10">
        <v>0.3</v>
      </c>
      <c r="H213" s="10" t="s">
        <v>442</v>
      </c>
      <c r="I213" s="10" t="s">
        <v>441</v>
      </c>
      <c r="K213" s="10" t="s">
        <v>82</v>
      </c>
      <c r="L213" s="10" t="s">
        <v>163</v>
      </c>
      <c r="AD213" s="10" t="s">
        <v>438</v>
      </c>
      <c r="AE213" s="10" t="s">
        <v>437</v>
      </c>
      <c r="AG213" s="10" t="s">
        <v>84</v>
      </c>
      <c r="AH213" s="10" t="s">
        <v>165</v>
      </c>
    </row>
    <row r="214" spans="1:34" x14ac:dyDescent="0.2">
      <c r="A214" s="10" t="s">
        <v>83</v>
      </c>
      <c r="B214" s="10" t="s">
        <v>164</v>
      </c>
      <c r="C214" s="10">
        <v>0.11</v>
      </c>
      <c r="D214" s="10">
        <v>0.3</v>
      </c>
      <c r="H214" s="10" t="s">
        <v>434</v>
      </c>
      <c r="I214" s="10" t="s">
        <v>433</v>
      </c>
      <c r="K214" s="10" t="s">
        <v>83</v>
      </c>
      <c r="L214" s="10" t="s">
        <v>164</v>
      </c>
      <c r="AD214" s="10" t="s">
        <v>442</v>
      </c>
      <c r="AE214" s="10" t="s">
        <v>441</v>
      </c>
      <c r="AG214" s="10" t="s">
        <v>85</v>
      </c>
      <c r="AH214" s="10" t="s">
        <v>166</v>
      </c>
    </row>
    <row r="215" spans="1:34" x14ac:dyDescent="0.2">
      <c r="A215" s="10" t="s">
        <v>338</v>
      </c>
      <c r="B215" s="10" t="s">
        <v>337</v>
      </c>
      <c r="C215" s="10">
        <v>0.11</v>
      </c>
      <c r="D215" s="10">
        <v>0.3</v>
      </c>
      <c r="H215" s="10" t="s">
        <v>444</v>
      </c>
      <c r="I215" s="10" t="s">
        <v>443</v>
      </c>
      <c r="K215" s="10" t="s">
        <v>338</v>
      </c>
      <c r="L215" s="10" t="s">
        <v>337</v>
      </c>
      <c r="AD215" s="10" t="s">
        <v>434</v>
      </c>
      <c r="AE215" s="10" t="s">
        <v>433</v>
      </c>
      <c r="AG215" s="10" t="s">
        <v>86</v>
      </c>
      <c r="AH215" s="10" t="s">
        <v>167</v>
      </c>
    </row>
    <row r="216" spans="1:34" x14ac:dyDescent="0.2">
      <c r="A216" s="10" t="s">
        <v>256</v>
      </c>
      <c r="B216" s="10" t="s">
        <v>255</v>
      </c>
      <c r="C216" s="10">
        <v>0.25</v>
      </c>
      <c r="D216" s="10">
        <v>0.5</v>
      </c>
      <c r="H216" s="10" t="s">
        <v>96</v>
      </c>
      <c r="I216" s="10" t="s">
        <v>177</v>
      </c>
      <c r="K216" s="10" t="s">
        <v>256</v>
      </c>
      <c r="L216" s="10" t="s">
        <v>255</v>
      </c>
      <c r="AD216" s="10" t="s">
        <v>444</v>
      </c>
      <c r="AE216" s="10" t="s">
        <v>443</v>
      </c>
      <c r="AG216" s="10" t="s">
        <v>87</v>
      </c>
      <c r="AH216" s="10" t="s">
        <v>168</v>
      </c>
    </row>
    <row r="217" spans="1:34" x14ac:dyDescent="0.2">
      <c r="A217" s="10" t="s">
        <v>254</v>
      </c>
      <c r="B217" s="10" t="s">
        <v>253</v>
      </c>
      <c r="C217" s="10">
        <v>0.25</v>
      </c>
      <c r="D217" s="10">
        <v>0.5</v>
      </c>
      <c r="K217" s="10" t="s">
        <v>254</v>
      </c>
      <c r="L217" s="10" t="s">
        <v>253</v>
      </c>
      <c r="AD217" s="10" t="s">
        <v>96</v>
      </c>
      <c r="AE217" s="10" t="s">
        <v>177</v>
      </c>
      <c r="AG217" s="10" t="s">
        <v>340</v>
      </c>
      <c r="AH217" s="10" t="s">
        <v>339</v>
      </c>
    </row>
    <row r="218" spans="1:34" x14ac:dyDescent="0.2">
      <c r="A218" s="10" t="s">
        <v>252</v>
      </c>
      <c r="B218" s="10" t="s">
        <v>251</v>
      </c>
      <c r="C218" s="10">
        <v>0.25</v>
      </c>
      <c r="D218" s="10">
        <v>0.5</v>
      </c>
      <c r="K218" s="10" t="s">
        <v>252</v>
      </c>
      <c r="L218" s="10" t="s">
        <v>251</v>
      </c>
      <c r="AG218" s="10" t="s">
        <v>350</v>
      </c>
      <c r="AH218" s="10" t="s">
        <v>349</v>
      </c>
    </row>
    <row r="219" spans="1:34" x14ac:dyDescent="0.2">
      <c r="A219" s="10" t="s">
        <v>258</v>
      </c>
      <c r="B219" s="10" t="s">
        <v>257</v>
      </c>
      <c r="C219" s="10">
        <v>0.25</v>
      </c>
      <c r="D219" s="10">
        <v>0.5</v>
      </c>
      <c r="K219" s="10" t="s">
        <v>258</v>
      </c>
      <c r="L219" s="10" t="s">
        <v>257</v>
      </c>
      <c r="AG219" s="10" t="s">
        <v>352</v>
      </c>
      <c r="AH219" s="10" t="s">
        <v>351</v>
      </c>
    </row>
    <row r="220" spans="1:34" x14ac:dyDescent="0.2">
      <c r="A220" s="10" t="s">
        <v>262</v>
      </c>
      <c r="B220" s="10" t="s">
        <v>261</v>
      </c>
      <c r="C220" s="10">
        <v>0.25</v>
      </c>
      <c r="D220" s="10">
        <v>0.5</v>
      </c>
      <c r="K220" s="10" t="s">
        <v>262</v>
      </c>
      <c r="L220" s="10" t="s">
        <v>261</v>
      </c>
      <c r="AG220" s="10" t="s">
        <v>354</v>
      </c>
      <c r="AH220" s="10" t="s">
        <v>353</v>
      </c>
    </row>
    <row r="221" spans="1:34" x14ac:dyDescent="0.2">
      <c r="A221" s="10" t="s">
        <v>260</v>
      </c>
      <c r="B221" s="10" t="s">
        <v>259</v>
      </c>
      <c r="C221" s="10">
        <v>0.25</v>
      </c>
      <c r="D221" s="10">
        <v>0.5</v>
      </c>
      <c r="K221" s="10" t="s">
        <v>260</v>
      </c>
      <c r="L221" s="10" t="s">
        <v>259</v>
      </c>
      <c r="AG221" s="10" t="s">
        <v>342</v>
      </c>
      <c r="AH221" s="10" t="s">
        <v>341</v>
      </c>
    </row>
    <row r="222" spans="1:34" x14ac:dyDescent="0.2">
      <c r="A222" s="10" t="s">
        <v>84</v>
      </c>
      <c r="B222" s="10" t="s">
        <v>165</v>
      </c>
      <c r="C222" s="10">
        <v>0.23</v>
      </c>
      <c r="D222" s="10">
        <v>0.26</v>
      </c>
      <c r="K222" s="10" t="s">
        <v>84</v>
      </c>
      <c r="L222" s="10" t="s">
        <v>165</v>
      </c>
      <c r="AG222" s="10" t="s">
        <v>344</v>
      </c>
      <c r="AH222" s="10" t="s">
        <v>343</v>
      </c>
    </row>
    <row r="223" spans="1:34" x14ac:dyDescent="0.2">
      <c r="A223" s="10" t="s">
        <v>85</v>
      </c>
      <c r="B223" s="10" t="s">
        <v>166</v>
      </c>
      <c r="C223" s="10">
        <v>0.23</v>
      </c>
      <c r="D223" s="10">
        <v>0.26</v>
      </c>
      <c r="K223" s="10" t="s">
        <v>85</v>
      </c>
      <c r="L223" s="10" t="s">
        <v>166</v>
      </c>
      <c r="AG223" s="10" t="s">
        <v>348</v>
      </c>
      <c r="AH223" s="10" t="s">
        <v>347</v>
      </c>
    </row>
    <row r="224" spans="1:34" x14ac:dyDescent="0.2">
      <c r="A224" s="10" t="s">
        <v>86</v>
      </c>
      <c r="B224" s="10" t="s">
        <v>167</v>
      </c>
      <c r="C224" s="10">
        <v>0.23</v>
      </c>
      <c r="D224" s="10">
        <v>0.26</v>
      </c>
      <c r="K224" s="10" t="s">
        <v>86</v>
      </c>
      <c r="L224" s="10" t="s">
        <v>167</v>
      </c>
      <c r="AG224" s="10" t="s">
        <v>346</v>
      </c>
      <c r="AH224" s="10" t="s">
        <v>345</v>
      </c>
    </row>
    <row r="225" spans="1:34" x14ac:dyDescent="0.2">
      <c r="A225" s="10" t="s">
        <v>87</v>
      </c>
      <c r="B225" s="10" t="s">
        <v>168</v>
      </c>
      <c r="C225" s="10">
        <v>0.23</v>
      </c>
      <c r="D225" s="10">
        <v>0.26</v>
      </c>
      <c r="K225" s="10" t="s">
        <v>87</v>
      </c>
      <c r="L225" s="10" t="s">
        <v>168</v>
      </c>
      <c r="AG225" s="10" t="s">
        <v>330</v>
      </c>
      <c r="AH225" s="10" t="s">
        <v>329</v>
      </c>
    </row>
    <row r="226" spans="1:34" x14ac:dyDescent="0.2">
      <c r="A226" s="10" t="s">
        <v>340</v>
      </c>
      <c r="B226" s="10" t="s">
        <v>339</v>
      </c>
      <c r="C226" s="10">
        <v>0.12</v>
      </c>
      <c r="D226" s="10">
        <v>0.4</v>
      </c>
      <c r="K226" s="10" t="s">
        <v>340</v>
      </c>
      <c r="L226" s="10" t="s">
        <v>339</v>
      </c>
      <c r="AG226" s="10" t="s">
        <v>328</v>
      </c>
      <c r="AH226" s="10" t="s">
        <v>327</v>
      </c>
    </row>
    <row r="227" spans="1:34" x14ac:dyDescent="0.2">
      <c r="A227" s="10" t="s">
        <v>350</v>
      </c>
      <c r="B227" s="10" t="s">
        <v>349</v>
      </c>
      <c r="C227" s="10">
        <v>0.12</v>
      </c>
      <c r="D227" s="10">
        <v>0.4</v>
      </c>
      <c r="K227" s="10" t="s">
        <v>350</v>
      </c>
      <c r="L227" s="10" t="s">
        <v>349</v>
      </c>
      <c r="AG227" s="10" t="s">
        <v>326</v>
      </c>
      <c r="AH227" s="10" t="s">
        <v>325</v>
      </c>
    </row>
    <row r="228" spans="1:34" x14ac:dyDescent="0.2">
      <c r="A228" s="10" t="s">
        <v>352</v>
      </c>
      <c r="B228" s="10" t="s">
        <v>351</v>
      </c>
      <c r="C228" s="10">
        <v>0.12</v>
      </c>
      <c r="D228" s="10">
        <v>0.4</v>
      </c>
      <c r="K228" s="10" t="s">
        <v>352</v>
      </c>
      <c r="L228" s="10" t="s">
        <v>351</v>
      </c>
      <c r="AG228" s="10" t="s">
        <v>324</v>
      </c>
      <c r="AH228" s="10" t="s">
        <v>323</v>
      </c>
    </row>
    <row r="229" spans="1:34" x14ac:dyDescent="0.2">
      <c r="A229" s="10" t="s">
        <v>354</v>
      </c>
      <c r="B229" s="10" t="s">
        <v>353</v>
      </c>
      <c r="C229" s="10">
        <v>0.12</v>
      </c>
      <c r="D229" s="10">
        <v>0.4</v>
      </c>
      <c r="K229" s="10" t="s">
        <v>354</v>
      </c>
      <c r="L229" s="10" t="s">
        <v>353</v>
      </c>
      <c r="AG229" s="10" t="s">
        <v>332</v>
      </c>
      <c r="AH229" s="10" t="s">
        <v>331</v>
      </c>
    </row>
    <row r="230" spans="1:34" x14ac:dyDescent="0.2">
      <c r="A230" s="10" t="s">
        <v>342</v>
      </c>
      <c r="B230" s="10" t="s">
        <v>341</v>
      </c>
      <c r="C230" s="10">
        <v>0.12</v>
      </c>
      <c r="D230" s="10">
        <v>0.4</v>
      </c>
      <c r="K230" s="10" t="s">
        <v>342</v>
      </c>
      <c r="L230" s="10" t="s">
        <v>341</v>
      </c>
      <c r="AG230" s="10" t="s">
        <v>88</v>
      </c>
      <c r="AH230" s="10" t="s">
        <v>169</v>
      </c>
    </row>
    <row r="231" spans="1:34" x14ac:dyDescent="0.2">
      <c r="A231" s="10" t="s">
        <v>344</v>
      </c>
      <c r="B231" s="10" t="s">
        <v>343</v>
      </c>
      <c r="C231" s="10">
        <v>0.12</v>
      </c>
      <c r="D231" s="10">
        <v>0.4</v>
      </c>
      <c r="K231" s="10" t="s">
        <v>344</v>
      </c>
      <c r="L231" s="10" t="s">
        <v>343</v>
      </c>
      <c r="AG231" s="10" t="s">
        <v>89</v>
      </c>
      <c r="AH231" s="10" t="s">
        <v>170</v>
      </c>
    </row>
    <row r="232" spans="1:34" x14ac:dyDescent="0.2">
      <c r="A232" s="10" t="s">
        <v>348</v>
      </c>
      <c r="B232" s="10" t="s">
        <v>347</v>
      </c>
      <c r="C232" s="10">
        <v>0.12</v>
      </c>
      <c r="D232" s="10">
        <v>0.4</v>
      </c>
      <c r="K232" s="10" t="s">
        <v>348</v>
      </c>
      <c r="L232" s="10" t="s">
        <v>347</v>
      </c>
      <c r="AG232" s="10" t="s">
        <v>90</v>
      </c>
      <c r="AH232" s="10" t="s">
        <v>171</v>
      </c>
    </row>
    <row r="233" spans="1:34" x14ac:dyDescent="0.2">
      <c r="A233" s="10" t="s">
        <v>346</v>
      </c>
      <c r="B233" s="10" t="s">
        <v>345</v>
      </c>
      <c r="C233" s="10">
        <v>0.12</v>
      </c>
      <c r="D233" s="10">
        <v>0.4</v>
      </c>
      <c r="K233" s="10" t="s">
        <v>346</v>
      </c>
      <c r="L233" s="10" t="s">
        <v>345</v>
      </c>
      <c r="AG233" s="10" t="s">
        <v>91</v>
      </c>
      <c r="AH233" s="10" t="s">
        <v>172</v>
      </c>
    </row>
    <row r="234" spans="1:34" x14ac:dyDescent="0.2">
      <c r="A234" s="10" t="s">
        <v>88</v>
      </c>
      <c r="B234" s="10" t="s">
        <v>169</v>
      </c>
      <c r="C234" s="10">
        <v>0.27</v>
      </c>
      <c r="D234" s="10">
        <v>0.49</v>
      </c>
      <c r="K234" s="10" t="s">
        <v>88</v>
      </c>
      <c r="L234" s="10" t="s">
        <v>169</v>
      </c>
      <c r="AG234" s="10" t="s">
        <v>92</v>
      </c>
      <c r="AH234" s="10" t="s">
        <v>173</v>
      </c>
    </row>
    <row r="235" spans="1:34" x14ac:dyDescent="0.2">
      <c r="A235" s="10" t="s">
        <v>89</v>
      </c>
      <c r="B235" s="10" t="s">
        <v>170</v>
      </c>
      <c r="C235" s="10">
        <v>0.27</v>
      </c>
      <c r="D235" s="10">
        <v>0.49</v>
      </c>
      <c r="K235" s="10" t="s">
        <v>89</v>
      </c>
      <c r="L235" s="10" t="s">
        <v>170</v>
      </c>
      <c r="AG235" s="10" t="s">
        <v>93</v>
      </c>
      <c r="AH235" s="10" t="s">
        <v>174</v>
      </c>
    </row>
    <row r="236" spans="1:34" x14ac:dyDescent="0.2">
      <c r="A236" s="10" t="s">
        <v>90</v>
      </c>
      <c r="B236" s="10" t="s">
        <v>171</v>
      </c>
      <c r="C236" s="10">
        <v>0.27</v>
      </c>
      <c r="D236" s="10">
        <v>0.49</v>
      </c>
      <c r="K236" s="10" t="s">
        <v>90</v>
      </c>
      <c r="L236" s="10" t="s">
        <v>171</v>
      </c>
      <c r="AG236" s="10" t="s">
        <v>94</v>
      </c>
      <c r="AH236" s="10" t="s">
        <v>175</v>
      </c>
    </row>
    <row r="237" spans="1:34" x14ac:dyDescent="0.2">
      <c r="A237" s="10" t="s">
        <v>91</v>
      </c>
      <c r="B237" s="10" t="s">
        <v>172</v>
      </c>
      <c r="C237" s="10">
        <v>0.27</v>
      </c>
      <c r="D237" s="10">
        <v>0.49</v>
      </c>
      <c r="K237" s="10" t="s">
        <v>91</v>
      </c>
      <c r="L237" s="10" t="s">
        <v>172</v>
      </c>
      <c r="AG237" s="10" t="s">
        <v>446</v>
      </c>
      <c r="AH237" s="10" t="s">
        <v>445</v>
      </c>
    </row>
    <row r="238" spans="1:34" x14ac:dyDescent="0.2">
      <c r="A238" s="10" t="s">
        <v>92</v>
      </c>
      <c r="B238" s="10" t="s">
        <v>173</v>
      </c>
      <c r="C238" s="10">
        <v>0.27</v>
      </c>
      <c r="D238" s="10">
        <v>0.49</v>
      </c>
      <c r="K238" s="10" t="s">
        <v>92</v>
      </c>
      <c r="L238" s="10" t="s">
        <v>173</v>
      </c>
      <c r="AG238" s="10" t="s">
        <v>95</v>
      </c>
      <c r="AH238" s="10" t="s">
        <v>176</v>
      </c>
    </row>
    <row r="239" spans="1:34" x14ac:dyDescent="0.2">
      <c r="A239" s="10" t="s">
        <v>93</v>
      </c>
      <c r="B239" s="10" t="s">
        <v>174</v>
      </c>
      <c r="C239" s="10">
        <v>0.27</v>
      </c>
      <c r="D239" s="10">
        <v>0.49</v>
      </c>
      <c r="K239" s="10" t="s">
        <v>93</v>
      </c>
      <c r="L239" s="10" t="s">
        <v>174</v>
      </c>
      <c r="AG239" s="10" t="s">
        <v>440</v>
      </c>
      <c r="AH239" s="10" t="s">
        <v>439</v>
      </c>
    </row>
    <row r="240" spans="1:34" x14ac:dyDescent="0.2">
      <c r="A240" s="10" t="s">
        <v>94</v>
      </c>
      <c r="B240" s="10" t="s">
        <v>175</v>
      </c>
      <c r="C240" s="10">
        <v>0.27</v>
      </c>
      <c r="D240" s="10">
        <v>0.49</v>
      </c>
      <c r="K240" s="10" t="s">
        <v>94</v>
      </c>
      <c r="L240" s="10" t="s">
        <v>175</v>
      </c>
      <c r="AG240" s="10" t="s">
        <v>436</v>
      </c>
      <c r="AH240" s="10" t="s">
        <v>435</v>
      </c>
    </row>
    <row r="241" spans="1:34" x14ac:dyDescent="0.2">
      <c r="A241" s="10" t="s">
        <v>446</v>
      </c>
      <c r="B241" s="10" t="s">
        <v>445</v>
      </c>
      <c r="C241" s="10">
        <v>0.27</v>
      </c>
      <c r="D241" s="10">
        <v>0.49</v>
      </c>
      <c r="K241" s="10" t="s">
        <v>446</v>
      </c>
      <c r="L241" s="10" t="s">
        <v>445</v>
      </c>
      <c r="AG241" s="10" t="s">
        <v>438</v>
      </c>
      <c r="AH241" s="10" t="s">
        <v>437</v>
      </c>
    </row>
    <row r="242" spans="1:34" x14ac:dyDescent="0.2">
      <c r="A242" s="10" t="s">
        <v>95</v>
      </c>
      <c r="B242" s="10" t="s">
        <v>176</v>
      </c>
      <c r="C242" s="10">
        <v>0.27</v>
      </c>
      <c r="D242" s="10">
        <v>0.49</v>
      </c>
      <c r="K242" s="10" t="s">
        <v>95</v>
      </c>
      <c r="L242" s="10" t="s">
        <v>176</v>
      </c>
      <c r="AG242" s="10" t="s">
        <v>442</v>
      </c>
      <c r="AH242" s="10" t="s">
        <v>441</v>
      </c>
    </row>
    <row r="243" spans="1:34" x14ac:dyDescent="0.2">
      <c r="A243" s="10" t="s">
        <v>440</v>
      </c>
      <c r="B243" s="10" t="s">
        <v>439</v>
      </c>
      <c r="C243" s="10">
        <v>0.17</v>
      </c>
      <c r="D243" s="10">
        <v>0.36</v>
      </c>
      <c r="K243" s="10" t="s">
        <v>440</v>
      </c>
      <c r="L243" s="10" t="s">
        <v>439</v>
      </c>
      <c r="AG243" s="10" t="s">
        <v>434</v>
      </c>
      <c r="AH243" s="10" t="s">
        <v>433</v>
      </c>
    </row>
    <row r="244" spans="1:34" x14ac:dyDescent="0.2">
      <c r="A244" s="10" t="s">
        <v>436</v>
      </c>
      <c r="B244" s="10" t="s">
        <v>435</v>
      </c>
      <c r="C244" s="10">
        <v>0.17</v>
      </c>
      <c r="D244" s="10">
        <v>0.36</v>
      </c>
      <c r="K244" s="10" t="s">
        <v>436</v>
      </c>
      <c r="L244" s="10" t="s">
        <v>435</v>
      </c>
      <c r="AG244" s="10" t="s">
        <v>444</v>
      </c>
      <c r="AH244" s="10" t="s">
        <v>443</v>
      </c>
    </row>
    <row r="245" spans="1:34" x14ac:dyDescent="0.2">
      <c r="A245" s="10" t="s">
        <v>438</v>
      </c>
      <c r="B245" s="10" t="s">
        <v>437</v>
      </c>
      <c r="C245" s="10">
        <v>0.17</v>
      </c>
      <c r="D245" s="10">
        <v>0.36</v>
      </c>
      <c r="K245" s="10" t="s">
        <v>438</v>
      </c>
      <c r="L245" s="10" t="s">
        <v>437</v>
      </c>
      <c r="AG245" s="10" t="s">
        <v>96</v>
      </c>
      <c r="AH245" s="10" t="s">
        <v>177</v>
      </c>
    </row>
    <row r="246" spans="1:34" x14ac:dyDescent="0.2">
      <c r="A246" s="10" t="s">
        <v>442</v>
      </c>
      <c r="B246" s="10" t="s">
        <v>441</v>
      </c>
      <c r="C246" s="10">
        <v>0.17</v>
      </c>
      <c r="D246" s="10">
        <v>0.36</v>
      </c>
      <c r="K246" s="10" t="s">
        <v>442</v>
      </c>
      <c r="L246" s="10" t="s">
        <v>441</v>
      </c>
    </row>
    <row r="247" spans="1:34" x14ac:dyDescent="0.2">
      <c r="A247" s="10" t="s">
        <v>434</v>
      </c>
      <c r="B247" s="10" t="s">
        <v>433</v>
      </c>
      <c r="C247" s="10">
        <v>0.17</v>
      </c>
      <c r="D247" s="10">
        <v>0.36</v>
      </c>
      <c r="K247" s="10" t="s">
        <v>434</v>
      </c>
      <c r="L247" s="10" t="s">
        <v>433</v>
      </c>
    </row>
    <row r="248" spans="1:34" x14ac:dyDescent="0.2">
      <c r="A248" s="10" t="s">
        <v>444</v>
      </c>
      <c r="B248" s="10" t="s">
        <v>443</v>
      </c>
      <c r="C248" s="10">
        <v>0.17</v>
      </c>
      <c r="D248" s="10">
        <v>0.36</v>
      </c>
      <c r="K248" s="10" t="s">
        <v>444</v>
      </c>
      <c r="L248" s="10" t="s">
        <v>443</v>
      </c>
    </row>
    <row r="249" spans="1:34" x14ac:dyDescent="0.2">
      <c r="A249" s="10" t="s">
        <v>96</v>
      </c>
      <c r="B249" s="10" t="s">
        <v>177</v>
      </c>
      <c r="C249" s="10">
        <v>0.125</v>
      </c>
      <c r="D249" s="10">
        <v>0.35</v>
      </c>
      <c r="K249" s="10" t="s">
        <v>96</v>
      </c>
      <c r="L249" s="10" t="s">
        <v>177</v>
      </c>
    </row>
  </sheetData>
  <sheetProtection password="DB33" sheet="1" selectLockedCells="1" selectUnlockedCells="1"/>
  <conditionalFormatting sqref="B1:B249 O43:O51 B255:B65536">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3"/>
  <sheetViews>
    <sheetView workbookViewId="0">
      <selection activeCell="C35" sqref="C35"/>
    </sheetView>
  </sheetViews>
  <sheetFormatPr defaultRowHeight="15" x14ac:dyDescent="0.25"/>
  <cols>
    <col min="1" max="1" width="13.5703125" style="334" bestFit="1" customWidth="1"/>
    <col min="2" max="2" width="11.28515625" style="334" customWidth="1"/>
    <col min="3" max="3" width="42.28515625" style="334" bestFit="1" customWidth="1"/>
    <col min="4" max="16384" width="9.140625" style="332"/>
  </cols>
  <sheetData>
    <row r="1" spans="1:3" x14ac:dyDescent="0.25">
      <c r="A1" s="331" t="s">
        <v>1333</v>
      </c>
      <c r="B1" s="331" t="s">
        <v>1334</v>
      </c>
      <c r="C1" s="331" t="s">
        <v>1335</v>
      </c>
    </row>
    <row r="2" spans="1:3" x14ac:dyDescent="0.25">
      <c r="A2" s="333" t="s">
        <v>1336</v>
      </c>
      <c r="B2" s="333" t="s">
        <v>1337</v>
      </c>
      <c r="C2" s="333" t="s">
        <v>1338</v>
      </c>
    </row>
    <row r="3" spans="1:3" x14ac:dyDescent="0.25">
      <c r="A3" s="333" t="s">
        <v>1339</v>
      </c>
      <c r="B3" s="333" t="s">
        <v>1340</v>
      </c>
      <c r="C3" s="333" t="s">
        <v>1341</v>
      </c>
    </row>
    <row r="4" spans="1:3" x14ac:dyDescent="0.25">
      <c r="A4" s="331" t="s">
        <v>1342</v>
      </c>
      <c r="B4" s="331" t="s">
        <v>1002</v>
      </c>
      <c r="C4" s="331" t="s">
        <v>1343</v>
      </c>
    </row>
    <row r="5" spans="1:3" x14ac:dyDescent="0.25">
      <c r="A5" s="333" t="s">
        <v>1344</v>
      </c>
      <c r="B5" s="333" t="s">
        <v>1345</v>
      </c>
      <c r="C5" s="333" t="s">
        <v>1346</v>
      </c>
    </row>
    <row r="6" spans="1:3" x14ac:dyDescent="0.25">
      <c r="A6" s="333" t="s">
        <v>1347</v>
      </c>
      <c r="B6" s="333" t="s">
        <v>1348</v>
      </c>
      <c r="C6" s="333" t="s">
        <v>1349</v>
      </c>
    </row>
    <row r="7" spans="1:3" x14ac:dyDescent="0.25">
      <c r="A7" s="331" t="s">
        <v>1350</v>
      </c>
      <c r="B7" s="331" t="s">
        <v>998</v>
      </c>
      <c r="C7" s="331" t="s">
        <v>1351</v>
      </c>
    </row>
    <row r="8" spans="1:3" x14ac:dyDescent="0.25">
      <c r="A8" s="333" t="s">
        <v>1352</v>
      </c>
      <c r="B8" s="333" t="s">
        <v>1353</v>
      </c>
      <c r="C8" s="333" t="s">
        <v>1354</v>
      </c>
    </row>
    <row r="9" spans="1:3" x14ac:dyDescent="0.25">
      <c r="A9" s="331" t="s">
        <v>1355</v>
      </c>
      <c r="B9" s="331" t="s">
        <v>999</v>
      </c>
      <c r="C9" s="331" t="s">
        <v>1356</v>
      </c>
    </row>
    <row r="10" spans="1:3" x14ac:dyDescent="0.25">
      <c r="A10" s="333" t="s">
        <v>1357</v>
      </c>
      <c r="B10" s="333" t="s">
        <v>1000</v>
      </c>
      <c r="C10" s="333" t="s">
        <v>1358</v>
      </c>
    </row>
    <row r="11" spans="1:3" x14ac:dyDescent="0.25">
      <c r="A11" s="334" t="s">
        <v>1359</v>
      </c>
      <c r="B11" s="334" t="s">
        <v>1001</v>
      </c>
      <c r="C11" s="334" t="s">
        <v>1360</v>
      </c>
    </row>
    <row r="12" spans="1:3" x14ac:dyDescent="0.25">
      <c r="A12" s="333" t="s">
        <v>1361</v>
      </c>
      <c r="B12" s="333" t="s">
        <v>1362</v>
      </c>
      <c r="C12" s="333" t="s">
        <v>1363</v>
      </c>
    </row>
    <row r="13" spans="1:3" x14ac:dyDescent="0.25">
      <c r="A13" s="333" t="s">
        <v>1364</v>
      </c>
      <c r="B13" s="333" t="s">
        <v>1365</v>
      </c>
      <c r="C13" s="333" t="s">
        <v>1366</v>
      </c>
    </row>
    <row r="14" spans="1:3" x14ac:dyDescent="0.25">
      <c r="A14" s="333" t="s">
        <v>1367</v>
      </c>
      <c r="B14" s="333" t="s">
        <v>1368</v>
      </c>
      <c r="C14" s="333" t="s">
        <v>1369</v>
      </c>
    </row>
    <row r="15" spans="1:3" x14ac:dyDescent="0.25">
      <c r="A15" s="333" t="s">
        <v>1370</v>
      </c>
      <c r="B15" s="333" t="s">
        <v>1371</v>
      </c>
      <c r="C15" s="333" t="s">
        <v>1372</v>
      </c>
    </row>
    <row r="16" spans="1:3" x14ac:dyDescent="0.25">
      <c r="A16" s="333" t="s">
        <v>1373</v>
      </c>
      <c r="B16" s="333" t="s">
        <v>1374</v>
      </c>
      <c r="C16" s="333" t="s">
        <v>1375</v>
      </c>
    </row>
    <row r="17" spans="1:3" x14ac:dyDescent="0.25">
      <c r="A17" s="333" t="s">
        <v>1376</v>
      </c>
      <c r="B17" s="333" t="s">
        <v>1377</v>
      </c>
      <c r="C17" s="333" t="s">
        <v>1378</v>
      </c>
    </row>
    <row r="18" spans="1:3" x14ac:dyDescent="0.25">
      <c r="A18" s="333" t="s">
        <v>1379</v>
      </c>
      <c r="B18" s="333" t="s">
        <v>1380</v>
      </c>
      <c r="C18" s="333" t="s">
        <v>1381</v>
      </c>
    </row>
    <row r="19" spans="1:3" x14ac:dyDescent="0.25">
      <c r="A19" s="331" t="s">
        <v>1382</v>
      </c>
      <c r="B19" s="331" t="s">
        <v>997</v>
      </c>
      <c r="C19" s="331" t="s">
        <v>1383</v>
      </c>
    </row>
    <row r="20" spans="1:3" x14ac:dyDescent="0.25">
      <c r="A20" s="333" t="s">
        <v>1384</v>
      </c>
      <c r="B20" s="333" t="s">
        <v>1385</v>
      </c>
      <c r="C20" s="333" t="s">
        <v>1386</v>
      </c>
    </row>
    <row r="21" spans="1:3" x14ac:dyDescent="0.25">
      <c r="A21" s="333" t="s">
        <v>1387</v>
      </c>
      <c r="B21" s="333" t="s">
        <v>1388</v>
      </c>
      <c r="C21" s="333" t="s">
        <v>1389</v>
      </c>
    </row>
    <row r="22" spans="1:3" x14ac:dyDescent="0.25">
      <c r="A22" s="333" t="s">
        <v>1390</v>
      </c>
      <c r="B22" s="333" t="s">
        <v>1391</v>
      </c>
      <c r="C22" s="333" t="s">
        <v>1392</v>
      </c>
    </row>
    <row r="23" spans="1:3" x14ac:dyDescent="0.25">
      <c r="A23" s="333" t="s">
        <v>1393</v>
      </c>
      <c r="B23" s="333" t="s">
        <v>1394</v>
      </c>
      <c r="C23" s="333" t="s">
        <v>1395</v>
      </c>
    </row>
    <row r="24" spans="1:3" x14ac:dyDescent="0.25">
      <c r="A24" s="333" t="s">
        <v>1396</v>
      </c>
      <c r="B24" s="333" t="s">
        <v>1397</v>
      </c>
      <c r="C24" s="333" t="s">
        <v>1398</v>
      </c>
    </row>
    <row r="25" spans="1:3" x14ac:dyDescent="0.25">
      <c r="A25" s="333" t="s">
        <v>1399</v>
      </c>
      <c r="B25" s="333" t="s">
        <v>1400</v>
      </c>
      <c r="C25" s="333" t="s">
        <v>1401</v>
      </c>
    </row>
    <row r="26" spans="1:3" x14ac:dyDescent="0.25">
      <c r="A26" s="333" t="s">
        <v>1402</v>
      </c>
      <c r="B26" s="333" t="s">
        <v>1403</v>
      </c>
      <c r="C26" s="333" t="s">
        <v>1404</v>
      </c>
    </row>
    <row r="27" spans="1:3" x14ac:dyDescent="0.25">
      <c r="A27" s="333" t="s">
        <v>1405</v>
      </c>
      <c r="B27" s="333" t="s">
        <v>1406</v>
      </c>
      <c r="C27" s="333" t="s">
        <v>1407</v>
      </c>
    </row>
    <row r="28" spans="1:3" x14ac:dyDescent="0.25">
      <c r="A28" s="333" t="s">
        <v>1408</v>
      </c>
      <c r="B28" s="333" t="s">
        <v>1409</v>
      </c>
      <c r="C28" s="333" t="s">
        <v>1410</v>
      </c>
    </row>
    <row r="29" spans="1:3" x14ac:dyDescent="0.25">
      <c r="A29" s="333" t="s">
        <v>1411</v>
      </c>
      <c r="B29" s="333" t="s">
        <v>1412</v>
      </c>
      <c r="C29" s="333" t="s">
        <v>1413</v>
      </c>
    </row>
    <row r="30" spans="1:3" x14ac:dyDescent="0.25">
      <c r="A30" s="334" t="s">
        <v>1414</v>
      </c>
      <c r="B30" s="334" t="s">
        <v>996</v>
      </c>
      <c r="C30" s="334" t="s">
        <v>1415</v>
      </c>
    </row>
    <row r="31" spans="1:3" x14ac:dyDescent="0.25">
      <c r="A31" s="333" t="s">
        <v>1416</v>
      </c>
      <c r="B31" s="333" t="s">
        <v>1417</v>
      </c>
      <c r="C31" s="333" t="s">
        <v>1418</v>
      </c>
    </row>
    <row r="32" spans="1:3" x14ac:dyDescent="0.25">
      <c r="A32" s="333" t="s">
        <v>1419</v>
      </c>
      <c r="B32" s="333" t="s">
        <v>1420</v>
      </c>
      <c r="C32" s="333" t="s">
        <v>1421</v>
      </c>
    </row>
    <row r="33" spans="1:3" x14ac:dyDescent="0.25">
      <c r="A33" s="333" t="s">
        <v>1422</v>
      </c>
      <c r="B33" s="333" t="s">
        <v>1423</v>
      </c>
      <c r="C33" s="333" t="s">
        <v>1424</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zoomScale="80" zoomScaleNormal="80" zoomScaleSheetLayoutView="80" zoomScalePageLayoutView="75" workbookViewId="0">
      <selection activeCell="G57" sqref="G57"/>
    </sheetView>
  </sheetViews>
  <sheetFormatPr defaultColWidth="9.28515625" defaultRowHeight="12.75" x14ac:dyDescent="0.2"/>
  <cols>
    <col min="1" max="1" width="10.28515625" style="46" customWidth="1"/>
    <col min="2" max="2" width="9.5703125" style="46" customWidth="1"/>
    <col min="3" max="3" width="10.7109375" style="46" bestFit="1" customWidth="1"/>
    <col min="4" max="4" width="9.42578125" style="46" customWidth="1"/>
    <col min="5" max="12" width="10.28515625" style="46" customWidth="1"/>
    <col min="13" max="13" width="14" style="46" customWidth="1"/>
    <col min="14" max="20" width="10.28515625" style="46" customWidth="1"/>
    <col min="21" max="21" width="16.5703125" style="46" customWidth="1"/>
    <col min="22" max="22" width="1.7109375" style="46" customWidth="1"/>
    <col min="23" max="16384" width="9.28515625" style="46"/>
  </cols>
  <sheetData>
    <row r="1" spans="1:22" s="33" customFormat="1" ht="15.75" x14ac:dyDescent="0.2">
      <c r="A1" s="2" t="s">
        <v>1</v>
      </c>
      <c r="B1" s="2"/>
      <c r="C1" s="2"/>
      <c r="D1" s="2"/>
      <c r="E1" s="2"/>
      <c r="F1" s="2"/>
      <c r="G1" s="3"/>
      <c r="H1" s="3"/>
      <c r="I1" s="3"/>
      <c r="J1" s="3"/>
      <c r="K1" s="3"/>
      <c r="L1" s="3"/>
      <c r="M1" s="3"/>
      <c r="N1" s="3"/>
      <c r="O1" s="3"/>
      <c r="P1" s="3"/>
      <c r="Q1" s="3"/>
    </row>
    <row r="2" spans="1:22" s="33" customFormat="1" ht="15.75" customHeight="1" x14ac:dyDescent="0.2">
      <c r="A2" s="4" t="s">
        <v>0</v>
      </c>
      <c r="B2" s="4"/>
      <c r="C2" s="4"/>
      <c r="D2" s="4"/>
      <c r="E2" s="4"/>
      <c r="F2" s="4"/>
      <c r="G2" s="34"/>
      <c r="H2" s="34"/>
      <c r="I2" s="34"/>
      <c r="J2" s="34"/>
      <c r="K2" s="34"/>
      <c r="L2" s="34"/>
      <c r="M2" s="5" t="s">
        <v>3</v>
      </c>
      <c r="N2" s="5" t="s">
        <v>2</v>
      </c>
      <c r="O2" s="5"/>
      <c r="P2" s="34"/>
      <c r="Q2" s="34"/>
      <c r="R2" s="34"/>
      <c r="S2" s="34"/>
      <c r="T2" s="34"/>
      <c r="U2" s="35"/>
      <c r="V2" s="138" t="s">
        <v>637</v>
      </c>
    </row>
    <row r="3" spans="1:22" s="40" customFormat="1" ht="40.5" customHeight="1" x14ac:dyDescent="0.4">
      <c r="A3" s="36" t="s">
        <v>731</v>
      </c>
      <c r="B3" s="37"/>
      <c r="C3" s="37"/>
      <c r="D3" s="37"/>
      <c r="E3" s="37"/>
      <c r="F3" s="37"/>
      <c r="G3" s="136"/>
      <c r="H3" s="38"/>
      <c r="I3" s="38"/>
      <c r="J3" s="145"/>
      <c r="K3" s="136"/>
      <c r="L3" s="39"/>
      <c r="M3" s="41"/>
      <c r="N3" s="41"/>
      <c r="O3" s="41"/>
      <c r="P3" s="41"/>
      <c r="Q3" s="41"/>
      <c r="U3" s="76"/>
    </row>
    <row r="4" spans="1:22" s="43" customFormat="1" ht="20.25" customHeight="1" x14ac:dyDescent="0.3">
      <c r="A4" s="133" t="s">
        <v>1103</v>
      </c>
      <c r="B4" s="42"/>
      <c r="C4" s="42"/>
      <c r="D4" s="42"/>
      <c r="E4" s="42"/>
      <c r="F4" s="42"/>
      <c r="G4" s="116"/>
      <c r="H4" s="42"/>
      <c r="I4" s="42"/>
      <c r="J4" s="146"/>
      <c r="K4" s="136"/>
      <c r="L4" s="116"/>
      <c r="M4" s="42"/>
      <c r="N4" s="42"/>
      <c r="O4" s="42"/>
      <c r="P4" s="42"/>
      <c r="Q4" s="42"/>
      <c r="R4" s="42"/>
      <c r="S4" s="42"/>
      <c r="T4" s="42"/>
      <c r="U4" s="44"/>
      <c r="V4" s="44"/>
    </row>
    <row r="5" spans="1:22" s="43" customFormat="1" ht="15" customHeight="1" thickBot="1" x14ac:dyDescent="0.35">
      <c r="B5" s="42"/>
      <c r="C5" s="42"/>
      <c r="D5" s="146"/>
      <c r="E5" s="42"/>
      <c r="F5" s="42"/>
      <c r="G5" s="42"/>
      <c r="H5" s="42"/>
      <c r="I5" s="42"/>
      <c r="J5" s="146"/>
      <c r="K5" s="42"/>
      <c r="L5" s="42"/>
      <c r="M5" s="42"/>
      <c r="N5" s="42"/>
      <c r="O5" s="42"/>
      <c r="P5" s="42"/>
      <c r="Q5" s="42"/>
      <c r="R5" s="42"/>
      <c r="S5" s="42"/>
      <c r="T5" s="42"/>
      <c r="U5" s="45"/>
      <c r="V5" s="45"/>
    </row>
    <row r="6" spans="1:22" s="43" customFormat="1" ht="15" customHeight="1" thickBot="1" x14ac:dyDescent="0.35">
      <c r="A6" s="360" t="s">
        <v>732</v>
      </c>
      <c r="B6" s="361"/>
      <c r="C6" s="361"/>
      <c r="D6" s="361"/>
      <c r="E6" s="361"/>
      <c r="F6" s="361"/>
      <c r="G6" s="361"/>
      <c r="H6" s="361"/>
      <c r="I6" s="361"/>
      <c r="J6" s="362"/>
      <c r="L6" s="347" t="s">
        <v>737</v>
      </c>
      <c r="M6" s="348"/>
      <c r="N6" s="348"/>
      <c r="O6" s="348"/>
      <c r="P6" s="348"/>
      <c r="Q6" s="348"/>
      <c r="R6" s="348"/>
      <c r="S6" s="348"/>
      <c r="T6" s="349"/>
      <c r="U6" s="350"/>
      <c r="V6" s="45"/>
    </row>
    <row r="7" spans="1:22" s="43" customFormat="1" ht="15" customHeight="1" thickTop="1" x14ac:dyDescent="0.3">
      <c r="A7" s="384" t="s">
        <v>733</v>
      </c>
      <c r="B7" s="385"/>
      <c r="C7" s="378"/>
      <c r="D7" s="378"/>
      <c r="E7" s="378"/>
      <c r="F7" s="378"/>
      <c r="G7" s="378"/>
      <c r="H7" s="378"/>
      <c r="I7" s="378"/>
      <c r="J7" s="379"/>
      <c r="L7" s="382" t="s">
        <v>738</v>
      </c>
      <c r="M7" s="383"/>
      <c r="N7" s="390"/>
      <c r="O7" s="390"/>
      <c r="P7" s="390"/>
      <c r="Q7" s="390"/>
      <c r="R7" s="390"/>
      <c r="S7" s="390"/>
      <c r="T7" s="391"/>
      <c r="U7" s="392"/>
      <c r="V7" s="45"/>
    </row>
    <row r="8" spans="1:22" s="43" customFormat="1" ht="15" customHeight="1" x14ac:dyDescent="0.3">
      <c r="A8" s="366"/>
      <c r="B8" s="367"/>
      <c r="C8" s="373"/>
      <c r="D8" s="373"/>
      <c r="E8" s="373"/>
      <c r="F8" s="373"/>
      <c r="G8" s="373"/>
      <c r="H8" s="373"/>
      <c r="I8" s="373"/>
      <c r="J8" s="374"/>
      <c r="L8" s="380"/>
      <c r="M8" s="381"/>
      <c r="N8" s="357"/>
      <c r="O8" s="357"/>
      <c r="P8" s="357"/>
      <c r="Q8" s="357"/>
      <c r="R8" s="357"/>
      <c r="S8" s="357"/>
      <c r="T8" s="358"/>
      <c r="U8" s="359"/>
      <c r="V8" s="45"/>
    </row>
    <row r="9" spans="1:22" s="43" customFormat="1" ht="15" customHeight="1" x14ac:dyDescent="0.3">
      <c r="A9" s="364" t="s">
        <v>734</v>
      </c>
      <c r="B9" s="365"/>
      <c r="C9" s="373"/>
      <c r="D9" s="373"/>
      <c r="E9" s="373"/>
      <c r="F9" s="373"/>
      <c r="G9" s="373"/>
      <c r="H9" s="373"/>
      <c r="I9" s="373"/>
      <c r="J9" s="374"/>
      <c r="L9" s="393" t="s">
        <v>739</v>
      </c>
      <c r="M9" s="394"/>
      <c r="N9" s="357"/>
      <c r="O9" s="357"/>
      <c r="P9" s="357"/>
      <c r="Q9" s="357"/>
      <c r="R9" s="357"/>
      <c r="S9" s="357"/>
      <c r="T9" s="358"/>
      <c r="U9" s="359"/>
      <c r="V9" s="45"/>
    </row>
    <row r="10" spans="1:22" s="43" customFormat="1" ht="15" customHeight="1" x14ac:dyDescent="0.3">
      <c r="A10" s="366"/>
      <c r="B10" s="367"/>
      <c r="C10" s="373"/>
      <c r="D10" s="373"/>
      <c r="E10" s="373"/>
      <c r="F10" s="373"/>
      <c r="G10" s="373"/>
      <c r="H10" s="373"/>
      <c r="I10" s="373"/>
      <c r="J10" s="374"/>
      <c r="L10" s="393"/>
      <c r="M10" s="394"/>
      <c r="N10" s="357"/>
      <c r="O10" s="357"/>
      <c r="P10" s="357"/>
      <c r="Q10" s="357"/>
      <c r="R10" s="357"/>
      <c r="S10" s="357"/>
      <c r="T10" s="358"/>
      <c r="U10" s="359"/>
      <c r="V10" s="45"/>
    </row>
    <row r="11" spans="1:22" ht="15" customHeight="1" x14ac:dyDescent="0.2">
      <c r="A11" s="364" t="s">
        <v>735</v>
      </c>
      <c r="B11" s="365"/>
      <c r="C11" s="373"/>
      <c r="D11" s="373"/>
      <c r="E11" s="373"/>
      <c r="F11" s="373"/>
      <c r="G11" s="373"/>
      <c r="H11" s="373"/>
      <c r="I11" s="373"/>
      <c r="J11" s="374"/>
      <c r="L11" s="393"/>
      <c r="M11" s="394"/>
      <c r="N11" s="357"/>
      <c r="O11" s="357"/>
      <c r="P11" s="357"/>
      <c r="Q11" s="357"/>
      <c r="R11" s="357"/>
      <c r="S11" s="357"/>
      <c r="T11" s="358"/>
      <c r="U11" s="359"/>
      <c r="V11" s="48"/>
    </row>
    <row r="12" spans="1:22" ht="15" customHeight="1" x14ac:dyDescent="0.2">
      <c r="A12" s="366"/>
      <c r="B12" s="367"/>
      <c r="C12" s="373"/>
      <c r="D12" s="373"/>
      <c r="E12" s="373"/>
      <c r="F12" s="373"/>
      <c r="G12" s="373"/>
      <c r="H12" s="373"/>
      <c r="I12" s="373"/>
      <c r="J12" s="374"/>
      <c r="L12" s="393" t="s">
        <v>740</v>
      </c>
      <c r="M12" s="394"/>
      <c r="N12" s="351"/>
      <c r="O12" s="351"/>
      <c r="P12" s="351"/>
      <c r="Q12" s="351"/>
      <c r="R12" s="351"/>
      <c r="S12" s="351"/>
      <c r="T12" s="352"/>
      <c r="U12" s="353"/>
      <c r="V12" s="48"/>
    </row>
    <row r="13" spans="1:22" ht="15" customHeight="1" x14ac:dyDescent="0.2">
      <c r="A13" s="364" t="s">
        <v>736</v>
      </c>
      <c r="B13" s="365"/>
      <c r="C13" s="373"/>
      <c r="D13" s="373"/>
      <c r="E13" s="373"/>
      <c r="F13" s="373"/>
      <c r="G13" s="373"/>
      <c r="H13" s="373"/>
      <c r="I13" s="373"/>
      <c r="J13" s="374"/>
      <c r="L13" s="393"/>
      <c r="M13" s="394"/>
      <c r="N13" s="351"/>
      <c r="O13" s="351"/>
      <c r="P13" s="351"/>
      <c r="Q13" s="351"/>
      <c r="R13" s="351"/>
      <c r="S13" s="351"/>
      <c r="T13" s="352"/>
      <c r="U13" s="353"/>
      <c r="V13" s="48"/>
    </row>
    <row r="14" spans="1:22" ht="15" customHeight="1" thickBot="1" x14ac:dyDescent="0.25">
      <c r="A14" s="368"/>
      <c r="B14" s="369"/>
      <c r="C14" s="397"/>
      <c r="D14" s="397"/>
      <c r="E14" s="397"/>
      <c r="F14" s="397"/>
      <c r="G14" s="397"/>
      <c r="H14" s="397"/>
      <c r="I14" s="397"/>
      <c r="J14" s="398"/>
      <c r="L14" s="395"/>
      <c r="M14" s="396"/>
      <c r="N14" s="354"/>
      <c r="O14" s="354"/>
      <c r="P14" s="354"/>
      <c r="Q14" s="354"/>
      <c r="R14" s="354"/>
      <c r="S14" s="354"/>
      <c r="T14" s="355"/>
      <c r="U14" s="356"/>
      <c r="V14" s="48"/>
    </row>
    <row r="15" spans="1:22" ht="21.75" customHeight="1" thickBot="1" x14ac:dyDescent="0.4">
      <c r="A15" s="48"/>
      <c r="B15" s="48"/>
      <c r="C15" s="48"/>
      <c r="D15" s="48"/>
      <c r="E15" s="49"/>
      <c r="F15" s="49"/>
      <c r="G15" s="137"/>
      <c r="H15" s="137"/>
      <c r="I15" s="137"/>
      <c r="J15" s="137"/>
      <c r="K15" s="137"/>
      <c r="L15" s="137"/>
      <c r="M15" s="47"/>
      <c r="N15" s="47"/>
      <c r="O15" s="47"/>
      <c r="P15" s="47"/>
      <c r="Q15" s="47"/>
      <c r="R15" s="47"/>
      <c r="S15" s="47"/>
      <c r="T15" s="47"/>
      <c r="U15" s="48"/>
      <c r="V15" s="48"/>
    </row>
    <row r="16" spans="1:22" s="55" customFormat="1" ht="48.75" customHeight="1" thickBot="1" x14ac:dyDescent="0.25">
      <c r="A16" s="50" t="s">
        <v>741</v>
      </c>
      <c r="B16" s="51" t="s">
        <v>742</v>
      </c>
      <c r="C16" s="51" t="s">
        <v>743</v>
      </c>
      <c r="D16" s="51" t="s">
        <v>744</v>
      </c>
      <c r="E16" s="151" t="s">
        <v>745</v>
      </c>
      <c r="F16" s="52" t="s">
        <v>746</v>
      </c>
      <c r="G16" s="53" t="s">
        <v>747</v>
      </c>
      <c r="H16" s="152" t="s">
        <v>748</v>
      </c>
      <c r="I16" s="53" t="s">
        <v>749</v>
      </c>
      <c r="J16" s="53" t="s">
        <v>750</v>
      </c>
      <c r="K16" s="53" t="s">
        <v>751</v>
      </c>
      <c r="L16" s="52" t="s">
        <v>752</v>
      </c>
      <c r="M16" s="153" t="s">
        <v>753</v>
      </c>
      <c r="N16" s="53" t="s">
        <v>754</v>
      </c>
      <c r="O16" s="53" t="s">
        <v>755</v>
      </c>
      <c r="P16" s="53" t="s">
        <v>756</v>
      </c>
      <c r="Q16" s="53" t="s">
        <v>757</v>
      </c>
      <c r="R16" s="53" t="s">
        <v>758</v>
      </c>
      <c r="S16" s="53" t="s">
        <v>759</v>
      </c>
      <c r="T16" s="31" t="s">
        <v>1124</v>
      </c>
      <c r="U16" s="31" t="s">
        <v>760</v>
      </c>
      <c r="V16" s="54"/>
    </row>
    <row r="17" spans="1:22" ht="15" customHeight="1" thickBot="1" x14ac:dyDescent="0.25">
      <c r="A17" s="56">
        <v>1</v>
      </c>
      <c r="B17" s="56">
        <v>2</v>
      </c>
      <c r="C17" s="56">
        <v>3</v>
      </c>
      <c r="D17" s="56">
        <v>4</v>
      </c>
      <c r="E17" s="56">
        <v>5</v>
      </c>
      <c r="F17" s="56">
        <v>6</v>
      </c>
      <c r="G17" s="56">
        <v>7</v>
      </c>
      <c r="H17" s="56">
        <v>8</v>
      </c>
      <c r="I17" s="56">
        <v>9</v>
      </c>
      <c r="J17" s="56">
        <v>10</v>
      </c>
      <c r="K17" s="56">
        <v>11</v>
      </c>
      <c r="L17" s="56">
        <v>12</v>
      </c>
      <c r="M17" s="56">
        <v>13</v>
      </c>
      <c r="N17" s="56">
        <v>14</v>
      </c>
      <c r="O17" s="56">
        <v>15</v>
      </c>
      <c r="P17" s="56">
        <v>16</v>
      </c>
      <c r="Q17" s="56">
        <v>17</v>
      </c>
      <c r="R17" s="56">
        <v>18</v>
      </c>
      <c r="S17" s="56">
        <v>19</v>
      </c>
      <c r="T17" s="56">
        <v>20</v>
      </c>
    </row>
    <row r="18" spans="1:22" ht="21" customHeight="1" x14ac:dyDescent="0.2">
      <c r="A18" s="57"/>
      <c r="B18" s="58"/>
      <c r="C18" s="59"/>
      <c r="D18" s="59"/>
      <c r="E18" s="59"/>
      <c r="F18" s="58"/>
      <c r="G18" s="60"/>
      <c r="H18" s="61"/>
      <c r="I18" s="60"/>
      <c r="J18" s="61"/>
      <c r="K18" s="61"/>
      <c r="L18" s="61"/>
      <c r="M18" s="61"/>
      <c r="N18" s="61"/>
      <c r="O18" s="61"/>
      <c r="P18" s="61"/>
      <c r="Q18" s="61"/>
      <c r="R18" s="61"/>
      <c r="S18" s="61"/>
      <c r="T18" s="207"/>
      <c r="U18" s="77"/>
      <c r="V18" s="48"/>
    </row>
    <row r="19" spans="1:22" ht="21" customHeight="1" x14ac:dyDescent="0.2">
      <c r="A19" s="62"/>
      <c r="B19" s="63"/>
      <c r="C19" s="64"/>
      <c r="D19" s="64"/>
      <c r="E19" s="64"/>
      <c r="F19" s="63"/>
      <c r="G19" s="65"/>
      <c r="H19" s="66"/>
      <c r="I19" s="65"/>
      <c r="J19" s="66"/>
      <c r="K19" s="66"/>
      <c r="L19" s="66"/>
      <c r="M19" s="66"/>
      <c r="N19" s="66"/>
      <c r="O19" s="66"/>
      <c r="P19" s="66"/>
      <c r="Q19" s="66"/>
      <c r="R19" s="66"/>
      <c r="S19" s="66"/>
      <c r="T19" s="208"/>
      <c r="U19" s="78"/>
      <c r="V19" s="48"/>
    </row>
    <row r="20" spans="1:22" ht="21" customHeight="1" x14ac:dyDescent="0.2">
      <c r="A20" s="62"/>
      <c r="B20" s="63"/>
      <c r="C20" s="64"/>
      <c r="D20" s="64"/>
      <c r="E20" s="64"/>
      <c r="F20" s="63"/>
      <c r="G20" s="65"/>
      <c r="H20" s="66"/>
      <c r="I20" s="65"/>
      <c r="J20" s="66"/>
      <c r="K20" s="66"/>
      <c r="L20" s="66"/>
      <c r="M20" s="66"/>
      <c r="N20" s="66"/>
      <c r="O20" s="66"/>
      <c r="P20" s="66"/>
      <c r="Q20" s="66"/>
      <c r="R20" s="66"/>
      <c r="S20" s="66"/>
      <c r="T20" s="208"/>
      <c r="U20" s="78"/>
      <c r="V20" s="48"/>
    </row>
    <row r="21" spans="1:22" ht="21" customHeight="1" x14ac:dyDescent="0.2">
      <c r="A21" s="62"/>
      <c r="B21" s="63"/>
      <c r="C21" s="64"/>
      <c r="D21" s="64"/>
      <c r="E21" s="64"/>
      <c r="F21" s="63"/>
      <c r="G21" s="65"/>
      <c r="H21" s="66"/>
      <c r="I21" s="65"/>
      <c r="J21" s="66"/>
      <c r="K21" s="66"/>
      <c r="L21" s="66"/>
      <c r="M21" s="66"/>
      <c r="N21" s="66"/>
      <c r="O21" s="66"/>
      <c r="P21" s="66"/>
      <c r="Q21" s="66"/>
      <c r="R21" s="66"/>
      <c r="S21" s="66"/>
      <c r="T21" s="208"/>
      <c r="U21" s="78"/>
      <c r="V21" s="48"/>
    </row>
    <row r="22" spans="1:22" ht="21" customHeight="1" x14ac:dyDescent="0.2">
      <c r="A22" s="62"/>
      <c r="B22" s="63"/>
      <c r="C22" s="64"/>
      <c r="D22" s="64"/>
      <c r="E22" s="64"/>
      <c r="F22" s="63"/>
      <c r="G22" s="65"/>
      <c r="H22" s="66"/>
      <c r="I22" s="65"/>
      <c r="J22" s="66"/>
      <c r="K22" s="66"/>
      <c r="L22" s="66"/>
      <c r="M22" s="66"/>
      <c r="N22" s="66"/>
      <c r="O22" s="66"/>
      <c r="P22" s="66"/>
      <c r="Q22" s="66"/>
      <c r="R22" s="66"/>
      <c r="S22" s="66"/>
      <c r="T22" s="208"/>
      <c r="U22" s="78"/>
      <c r="V22" s="48"/>
    </row>
    <row r="23" spans="1:22" ht="21" customHeight="1" x14ac:dyDescent="0.2">
      <c r="A23" s="62"/>
      <c r="B23" s="63"/>
      <c r="C23" s="64"/>
      <c r="D23" s="64"/>
      <c r="E23" s="64"/>
      <c r="F23" s="63"/>
      <c r="G23" s="65"/>
      <c r="H23" s="66"/>
      <c r="I23" s="65"/>
      <c r="J23" s="66"/>
      <c r="K23" s="66"/>
      <c r="L23" s="66"/>
      <c r="M23" s="66"/>
      <c r="N23" s="66"/>
      <c r="O23" s="66"/>
      <c r="P23" s="66"/>
      <c r="Q23" s="66"/>
      <c r="R23" s="66"/>
      <c r="S23" s="66"/>
      <c r="T23" s="208"/>
      <c r="U23" s="78"/>
      <c r="V23" s="48"/>
    </row>
    <row r="24" spans="1:22" ht="21" customHeight="1" x14ac:dyDescent="0.2">
      <c r="A24" s="62"/>
      <c r="B24" s="63"/>
      <c r="C24" s="64"/>
      <c r="D24" s="64"/>
      <c r="E24" s="64"/>
      <c r="F24" s="63"/>
      <c r="G24" s="65"/>
      <c r="H24" s="66"/>
      <c r="I24" s="65"/>
      <c r="J24" s="66"/>
      <c r="K24" s="66"/>
      <c r="L24" s="66"/>
      <c r="M24" s="66"/>
      <c r="N24" s="66"/>
      <c r="O24" s="66"/>
      <c r="P24" s="66"/>
      <c r="Q24" s="66"/>
      <c r="R24" s="66"/>
      <c r="S24" s="66"/>
      <c r="T24" s="208"/>
      <c r="U24" s="78"/>
      <c r="V24" s="48"/>
    </row>
    <row r="25" spans="1:22" ht="21" customHeight="1" x14ac:dyDescent="0.2">
      <c r="A25" s="62"/>
      <c r="B25" s="63"/>
      <c r="C25" s="64"/>
      <c r="D25" s="64"/>
      <c r="E25" s="64"/>
      <c r="F25" s="63"/>
      <c r="G25" s="65"/>
      <c r="H25" s="66"/>
      <c r="I25" s="65"/>
      <c r="J25" s="66"/>
      <c r="K25" s="66"/>
      <c r="L25" s="66"/>
      <c r="M25" s="66"/>
      <c r="N25" s="66"/>
      <c r="O25" s="66"/>
      <c r="P25" s="66"/>
      <c r="Q25" s="66"/>
      <c r="R25" s="66"/>
      <c r="S25" s="66"/>
      <c r="T25" s="208"/>
      <c r="U25" s="78"/>
      <c r="V25" s="48"/>
    </row>
    <row r="26" spans="1:22" ht="21" customHeight="1" x14ac:dyDescent="0.2">
      <c r="A26" s="62"/>
      <c r="B26" s="63"/>
      <c r="C26" s="64"/>
      <c r="D26" s="64"/>
      <c r="E26" s="64"/>
      <c r="F26" s="63"/>
      <c r="G26" s="65"/>
      <c r="H26" s="66"/>
      <c r="I26" s="65"/>
      <c r="J26" s="66"/>
      <c r="K26" s="66"/>
      <c r="L26" s="66"/>
      <c r="M26" s="66"/>
      <c r="N26" s="66"/>
      <c r="O26" s="66"/>
      <c r="P26" s="66"/>
      <c r="Q26" s="66"/>
      <c r="R26" s="66"/>
      <c r="S26" s="66"/>
      <c r="T26" s="208"/>
      <c r="U26" s="78"/>
      <c r="V26" s="48"/>
    </row>
    <row r="27" spans="1:22" ht="21" customHeight="1" x14ac:dyDescent="0.2">
      <c r="A27" s="62"/>
      <c r="B27" s="63"/>
      <c r="C27" s="64"/>
      <c r="D27" s="64"/>
      <c r="E27" s="64"/>
      <c r="F27" s="63"/>
      <c r="G27" s="65"/>
      <c r="H27" s="66"/>
      <c r="I27" s="65"/>
      <c r="J27" s="66"/>
      <c r="K27" s="66"/>
      <c r="L27" s="66"/>
      <c r="M27" s="66"/>
      <c r="N27" s="66"/>
      <c r="O27" s="66"/>
      <c r="P27" s="66"/>
      <c r="Q27" s="66"/>
      <c r="R27" s="66"/>
      <c r="S27" s="66"/>
      <c r="T27" s="208"/>
      <c r="U27" s="78"/>
      <c r="V27" s="48"/>
    </row>
    <row r="28" spans="1:22" ht="21" customHeight="1" thickBot="1" x14ac:dyDescent="0.25">
      <c r="A28" s="67"/>
      <c r="B28" s="68"/>
      <c r="C28" s="69"/>
      <c r="D28" s="69"/>
      <c r="E28" s="69"/>
      <c r="F28" s="68"/>
      <c r="G28" s="70"/>
      <c r="H28" s="71"/>
      <c r="I28" s="70"/>
      <c r="J28" s="71"/>
      <c r="K28" s="71"/>
      <c r="L28" s="71"/>
      <c r="M28" s="71"/>
      <c r="N28" s="71"/>
      <c r="O28" s="71"/>
      <c r="P28" s="71"/>
      <c r="Q28" s="71"/>
      <c r="R28" s="71"/>
      <c r="S28" s="71"/>
      <c r="T28" s="209"/>
      <c r="U28" s="79"/>
      <c r="V28" s="48"/>
    </row>
    <row r="29" spans="1:22" ht="15" customHeight="1" x14ac:dyDescent="0.2">
      <c r="A29" s="386" t="s">
        <v>761</v>
      </c>
      <c r="B29" s="387"/>
      <c r="C29" s="387"/>
      <c r="D29" s="387"/>
      <c r="E29" s="387"/>
      <c r="F29" s="387"/>
      <c r="G29" s="387"/>
      <c r="H29" s="387"/>
      <c r="I29" s="387"/>
      <c r="J29" s="387"/>
      <c r="K29" s="387"/>
      <c r="L29" s="387"/>
      <c r="M29" s="387"/>
      <c r="N29" s="387"/>
      <c r="O29" s="387"/>
      <c r="P29" s="387"/>
      <c r="Q29" s="387"/>
      <c r="R29" s="387"/>
      <c r="S29" s="387"/>
      <c r="T29" s="387"/>
      <c r="U29" s="388"/>
      <c r="V29" s="48"/>
    </row>
    <row r="30" spans="1:22" ht="15" customHeight="1" x14ac:dyDescent="0.2">
      <c r="A30" s="370"/>
      <c r="B30" s="371"/>
      <c r="C30" s="371"/>
      <c r="D30" s="371"/>
      <c r="E30" s="371"/>
      <c r="F30" s="371"/>
      <c r="G30" s="371"/>
      <c r="H30" s="371"/>
      <c r="I30" s="371"/>
      <c r="J30" s="371"/>
      <c r="K30" s="371"/>
      <c r="L30" s="371"/>
      <c r="M30" s="371"/>
      <c r="N30" s="371"/>
      <c r="O30" s="371"/>
      <c r="P30" s="371"/>
      <c r="Q30" s="371"/>
      <c r="R30" s="371"/>
      <c r="S30" s="371"/>
      <c r="T30" s="371"/>
      <c r="U30" s="372"/>
      <c r="V30" s="48"/>
    </row>
    <row r="31" spans="1:22" ht="15" customHeight="1" thickBot="1" x14ac:dyDescent="0.25">
      <c r="A31" s="375"/>
      <c r="B31" s="376"/>
      <c r="C31" s="376"/>
      <c r="D31" s="376"/>
      <c r="E31" s="376"/>
      <c r="F31" s="376"/>
      <c r="G31" s="376"/>
      <c r="H31" s="376"/>
      <c r="I31" s="376"/>
      <c r="J31" s="376"/>
      <c r="K31" s="376"/>
      <c r="L31" s="376"/>
      <c r="M31" s="376"/>
      <c r="N31" s="376"/>
      <c r="O31" s="376"/>
      <c r="P31" s="376"/>
      <c r="Q31" s="376"/>
      <c r="R31" s="376"/>
      <c r="S31" s="376"/>
      <c r="T31" s="376"/>
      <c r="U31" s="377"/>
      <c r="V31" s="48"/>
    </row>
    <row r="32" spans="1:22" ht="23.25" x14ac:dyDescent="0.35">
      <c r="A32" s="116" t="s">
        <v>762</v>
      </c>
      <c r="B32" s="33"/>
      <c r="C32" s="33"/>
      <c r="D32" s="33"/>
      <c r="E32" s="72"/>
      <c r="F32" s="72"/>
      <c r="G32" s="73"/>
      <c r="H32" s="73"/>
      <c r="I32" s="73"/>
      <c r="J32" s="73"/>
      <c r="K32" s="73"/>
      <c r="L32" s="73"/>
      <c r="M32" s="47"/>
      <c r="N32" s="47"/>
      <c r="O32" s="47"/>
      <c r="P32" s="47"/>
      <c r="Q32" s="47"/>
      <c r="R32" s="47"/>
      <c r="S32" s="47"/>
      <c r="T32" s="47"/>
      <c r="U32" s="48"/>
      <c r="V32" s="48"/>
    </row>
    <row r="33" spans="1:22" ht="13.5" customHeight="1" x14ac:dyDescent="0.35">
      <c r="A33" s="74" t="s">
        <v>763</v>
      </c>
      <c r="B33" s="33"/>
      <c r="C33" s="33"/>
      <c r="D33" s="33"/>
      <c r="E33" s="72"/>
      <c r="F33" s="72"/>
      <c r="G33" s="73"/>
      <c r="H33" s="73"/>
      <c r="I33" s="73"/>
      <c r="J33" s="73"/>
      <c r="K33" s="74"/>
      <c r="L33" s="73"/>
      <c r="M33" s="74"/>
      <c r="N33" s="47"/>
      <c r="O33" s="47"/>
      <c r="P33" s="47"/>
      <c r="Q33" s="47"/>
      <c r="R33" s="47"/>
      <c r="S33" s="47"/>
      <c r="T33" s="47"/>
      <c r="U33" s="48"/>
      <c r="V33" s="48"/>
    </row>
    <row r="34" spans="1:22" ht="13.5" customHeight="1" x14ac:dyDescent="0.35">
      <c r="A34" s="86" t="s">
        <v>1286</v>
      </c>
      <c r="B34" s="33"/>
      <c r="C34" s="33"/>
      <c r="D34" s="33"/>
      <c r="E34" s="72"/>
      <c r="F34" s="72"/>
      <c r="G34" s="73"/>
      <c r="H34" s="73"/>
      <c r="I34" s="73"/>
      <c r="J34" s="73"/>
      <c r="K34" s="74"/>
      <c r="L34" s="73"/>
      <c r="M34" s="74"/>
      <c r="N34" s="47"/>
      <c r="O34" s="47"/>
      <c r="P34" s="47"/>
      <c r="Q34" s="47"/>
      <c r="R34" s="47"/>
      <c r="S34" s="47"/>
      <c r="T34" s="47"/>
      <c r="U34" s="48"/>
      <c r="V34" s="48"/>
    </row>
    <row r="35" spans="1:22" ht="13.5" customHeight="1" x14ac:dyDescent="0.35">
      <c r="A35" s="74" t="s">
        <v>764</v>
      </c>
      <c r="B35" s="33"/>
      <c r="C35" s="33"/>
      <c r="D35" s="33"/>
      <c r="E35" s="72"/>
      <c r="F35" s="72"/>
      <c r="G35" s="73"/>
      <c r="H35" s="73"/>
      <c r="I35" s="73"/>
      <c r="J35" s="73"/>
      <c r="K35" s="74"/>
      <c r="L35" s="73"/>
      <c r="M35" s="74"/>
      <c r="N35" s="47"/>
      <c r="O35" s="47"/>
      <c r="P35" s="47"/>
      <c r="Q35" s="47"/>
      <c r="R35" s="47"/>
      <c r="S35" s="47"/>
      <c r="T35" s="47"/>
      <c r="U35" s="48"/>
      <c r="V35" s="48"/>
    </row>
    <row r="36" spans="1:22" s="33" customFormat="1" ht="13.5" customHeight="1" x14ac:dyDescent="0.2">
      <c r="A36" s="74" t="s">
        <v>765</v>
      </c>
      <c r="E36" s="72"/>
      <c r="F36" s="72"/>
      <c r="G36" s="73"/>
      <c r="H36" s="73"/>
      <c r="I36" s="73"/>
      <c r="J36" s="73"/>
      <c r="K36" s="115"/>
      <c r="L36" s="73"/>
      <c r="N36" s="75"/>
      <c r="O36" s="75"/>
      <c r="P36" s="75"/>
      <c r="Q36" s="75"/>
      <c r="R36" s="75"/>
      <c r="S36" s="75"/>
      <c r="T36" s="75"/>
      <c r="U36" s="48"/>
      <c r="V36" s="48"/>
    </row>
    <row r="37" spans="1:22" s="33" customFormat="1" ht="13.5" customHeight="1" x14ac:dyDescent="0.2">
      <c r="A37" s="74" t="s">
        <v>766</v>
      </c>
      <c r="E37" s="72"/>
      <c r="F37" s="72"/>
      <c r="G37" s="73"/>
      <c r="H37" s="73"/>
      <c r="I37" s="73"/>
      <c r="J37" s="73"/>
      <c r="K37" s="150"/>
      <c r="L37" s="73"/>
      <c r="M37" s="115"/>
      <c r="N37" s="75"/>
      <c r="O37" s="75"/>
      <c r="P37" s="75"/>
      <c r="Q37" s="75"/>
      <c r="R37" s="75"/>
      <c r="S37" s="75"/>
      <c r="T37" s="75"/>
      <c r="U37" s="48"/>
      <c r="V37" s="48"/>
    </row>
    <row r="38" spans="1:22" s="33" customFormat="1" ht="13.5" customHeight="1" x14ac:dyDescent="0.2">
      <c r="A38" s="74" t="s">
        <v>869</v>
      </c>
      <c r="E38" s="72"/>
      <c r="F38" s="72"/>
      <c r="G38" s="73"/>
      <c r="H38" s="73"/>
      <c r="I38" s="73"/>
      <c r="J38" s="73"/>
      <c r="K38" s="150"/>
      <c r="L38" s="73"/>
      <c r="M38" s="115"/>
      <c r="N38" s="75"/>
      <c r="O38" s="75"/>
      <c r="P38" s="75"/>
      <c r="Q38" s="75"/>
      <c r="R38" s="75"/>
      <c r="S38" s="75"/>
      <c r="T38" s="75"/>
      <c r="U38" s="48"/>
      <c r="V38" s="48"/>
    </row>
    <row r="39" spans="1:22" s="33" customFormat="1" ht="13.15" customHeight="1" x14ac:dyDescent="0.2">
      <c r="A39" s="399" t="s">
        <v>1299</v>
      </c>
      <c r="B39" s="399"/>
      <c r="C39" s="399"/>
      <c r="D39" s="399"/>
      <c r="E39" s="399"/>
      <c r="F39" s="399"/>
      <c r="G39" s="399"/>
      <c r="H39" s="399"/>
      <c r="I39" s="399"/>
      <c r="J39" s="399"/>
      <c r="K39" s="399"/>
      <c r="L39" s="399"/>
      <c r="M39" s="399"/>
      <c r="N39" s="75"/>
      <c r="O39" s="75"/>
      <c r="P39" s="75"/>
      <c r="Q39" s="75"/>
      <c r="R39" s="75"/>
      <c r="S39" s="75"/>
      <c r="T39" s="75"/>
      <c r="U39" s="48"/>
      <c r="V39" s="48"/>
    </row>
    <row r="40" spans="1:22" s="33" customFormat="1" ht="13.5" customHeight="1" x14ac:dyDescent="0.2">
      <c r="A40" s="399"/>
      <c r="B40" s="399"/>
      <c r="C40" s="399"/>
      <c r="D40" s="399"/>
      <c r="E40" s="399"/>
      <c r="F40" s="399"/>
      <c r="G40" s="399"/>
      <c r="H40" s="399"/>
      <c r="I40" s="399"/>
      <c r="J40" s="399"/>
      <c r="K40" s="399"/>
      <c r="L40" s="399"/>
      <c r="M40" s="399"/>
      <c r="N40" s="75"/>
      <c r="O40" s="75"/>
      <c r="P40" s="75"/>
      <c r="Q40" s="75"/>
      <c r="R40" s="75"/>
      <c r="S40" s="75"/>
      <c r="T40" s="75"/>
      <c r="U40" s="48"/>
      <c r="V40" s="48"/>
    </row>
    <row r="41" spans="1:22" s="33" customFormat="1" ht="13.5" customHeight="1" x14ac:dyDescent="0.2">
      <c r="A41" s="55" t="s">
        <v>961</v>
      </c>
      <c r="E41" s="72"/>
      <c r="F41" s="72"/>
      <c r="G41" s="73"/>
      <c r="I41" s="73"/>
      <c r="J41" s="73"/>
      <c r="K41" s="74"/>
      <c r="L41" s="73"/>
      <c r="M41" s="115"/>
      <c r="N41" s="75"/>
      <c r="O41" s="75"/>
      <c r="P41" s="75"/>
      <c r="Q41" s="75"/>
      <c r="R41" s="75"/>
      <c r="S41" s="75"/>
      <c r="T41" s="75"/>
      <c r="U41" s="48"/>
      <c r="V41" s="48"/>
    </row>
    <row r="42" spans="1:22" ht="13.5" customHeight="1" x14ac:dyDescent="0.35">
      <c r="A42" s="74" t="s">
        <v>960</v>
      </c>
      <c r="B42" s="33"/>
      <c r="C42" s="33"/>
      <c r="D42" s="33"/>
      <c r="E42" s="72"/>
      <c r="F42" s="72"/>
      <c r="G42" s="73"/>
      <c r="H42" s="33"/>
      <c r="I42" s="73"/>
      <c r="J42" s="73"/>
      <c r="K42" s="74"/>
      <c r="L42" s="73"/>
      <c r="M42" s="74"/>
      <c r="N42" s="47"/>
      <c r="O42" s="47"/>
      <c r="P42" s="47"/>
      <c r="Q42" s="47"/>
      <c r="R42" s="47"/>
      <c r="S42" s="47"/>
      <c r="T42" s="47"/>
      <c r="U42" s="48"/>
      <c r="V42" s="48"/>
    </row>
    <row r="43" spans="1:22" s="81" customFormat="1" ht="13.5" customHeight="1" x14ac:dyDescent="0.2">
      <c r="A43" s="55" t="s">
        <v>1285</v>
      </c>
      <c r="B43" s="33"/>
      <c r="C43" s="33"/>
      <c r="D43" s="33"/>
      <c r="E43" s="72"/>
      <c r="F43" s="72"/>
      <c r="G43" s="73"/>
      <c r="H43" s="46"/>
      <c r="I43" s="73"/>
      <c r="J43" s="73"/>
      <c r="K43" s="80"/>
      <c r="L43" s="73"/>
      <c r="M43" s="80"/>
      <c r="N43" s="82"/>
      <c r="O43" s="82"/>
      <c r="P43" s="82"/>
      <c r="Q43" s="83"/>
      <c r="R43" s="83"/>
      <c r="S43" s="83"/>
      <c r="T43" s="83"/>
      <c r="U43" s="84"/>
      <c r="V43" s="84"/>
    </row>
    <row r="44" spans="1:22" s="33" customFormat="1" ht="12.75" customHeight="1" x14ac:dyDescent="0.2">
      <c r="A44" s="74" t="s">
        <v>1128</v>
      </c>
      <c r="B44" s="81"/>
      <c r="C44" s="81"/>
      <c r="D44" s="81"/>
      <c r="E44" s="82"/>
      <c r="F44" s="82"/>
      <c r="G44" s="82"/>
      <c r="H44" s="81"/>
      <c r="I44" s="81"/>
      <c r="J44" s="82"/>
      <c r="K44" s="131"/>
      <c r="L44" s="82"/>
      <c r="M44" s="82"/>
      <c r="N44" s="82"/>
      <c r="O44" s="82"/>
      <c r="P44" s="82"/>
      <c r="Q44" s="75"/>
      <c r="R44" s="75"/>
      <c r="S44" s="75"/>
      <c r="T44" s="75"/>
      <c r="U44" s="48"/>
      <c r="V44" s="48"/>
    </row>
    <row r="45" spans="1:22" ht="15.75" customHeight="1" x14ac:dyDescent="0.2">
      <c r="A45" s="389" t="s">
        <v>966</v>
      </c>
      <c r="B45" s="389"/>
      <c r="C45" s="389"/>
      <c r="D45" s="389"/>
      <c r="E45" s="389"/>
      <c r="F45" s="389"/>
      <c r="G45" s="389"/>
      <c r="H45" s="389"/>
      <c r="I45" s="389"/>
      <c r="J45" s="389"/>
      <c r="K45" s="389"/>
      <c r="L45" s="82"/>
      <c r="M45" s="82"/>
      <c r="N45" s="82"/>
      <c r="O45" s="82"/>
      <c r="P45" s="82"/>
      <c r="Q45" s="132"/>
      <c r="R45" s="363"/>
      <c r="S45" s="363"/>
      <c r="T45" s="132"/>
    </row>
    <row r="46" spans="1:22" ht="11.25" customHeight="1" x14ac:dyDescent="0.2">
      <c r="A46" s="389"/>
      <c r="B46" s="389"/>
      <c r="C46" s="389"/>
      <c r="D46" s="389"/>
      <c r="E46" s="389"/>
      <c r="F46" s="389"/>
      <c r="G46" s="389"/>
      <c r="H46" s="389"/>
      <c r="I46" s="389"/>
      <c r="J46" s="389"/>
      <c r="K46" s="389"/>
      <c r="L46" s="82"/>
      <c r="M46" s="82"/>
      <c r="N46" s="82"/>
      <c r="O46" s="82"/>
      <c r="P46" s="82"/>
    </row>
    <row r="47" spans="1:22" ht="11.25" customHeight="1" x14ac:dyDescent="0.2">
      <c r="B47" s="115"/>
      <c r="C47" s="115"/>
      <c r="D47" s="115"/>
      <c r="E47" s="115"/>
      <c r="F47" s="82"/>
      <c r="G47" s="82"/>
      <c r="J47" s="82"/>
      <c r="K47" s="82"/>
      <c r="L47" s="82"/>
      <c r="M47" s="82"/>
      <c r="N47" s="82"/>
      <c r="O47" s="82"/>
      <c r="P47" s="82"/>
    </row>
    <row r="48" spans="1:22" x14ac:dyDescent="0.2">
      <c r="N48" s="82"/>
      <c r="O48" s="82"/>
      <c r="P48" s="82"/>
    </row>
    <row r="49" spans="1:20" x14ac:dyDescent="0.2">
      <c r="B49" s="115"/>
      <c r="C49" s="115"/>
      <c r="D49" s="115"/>
      <c r="E49" s="115"/>
    </row>
    <row r="50" spans="1:20" x14ac:dyDescent="0.2">
      <c r="B50" s="115"/>
      <c r="C50" s="115"/>
      <c r="D50" s="115"/>
      <c r="E50" s="115"/>
    </row>
    <row r="51" spans="1:20" x14ac:dyDescent="0.2">
      <c r="A51" s="74"/>
      <c r="B51" s="74"/>
      <c r="C51" s="74"/>
      <c r="D51" s="74"/>
      <c r="E51" s="74"/>
    </row>
    <row r="52" spans="1:20" x14ac:dyDescent="0.2">
      <c r="A52" s="114" t="s">
        <v>1752</v>
      </c>
    </row>
    <row r="53" spans="1:20" x14ac:dyDescent="0.2">
      <c r="A53" s="86" t="s">
        <v>962</v>
      </c>
      <c r="B53" s="55"/>
      <c r="C53" s="55"/>
      <c r="D53" s="55"/>
      <c r="E53" s="55"/>
      <c r="F53" s="55"/>
      <c r="G53" s="55"/>
      <c r="H53" s="55"/>
      <c r="J53" s="204"/>
      <c r="K53" s="205" t="s">
        <v>963</v>
      </c>
      <c r="L53" s="206"/>
      <c r="M53" s="204"/>
      <c r="N53" s="204"/>
      <c r="O53" s="205" t="s">
        <v>964</v>
      </c>
      <c r="P53" s="204"/>
      <c r="Q53" s="204"/>
      <c r="R53" s="204"/>
      <c r="S53" s="204"/>
      <c r="T53" s="204"/>
    </row>
    <row r="62" spans="1:20" ht="12" customHeight="1" x14ac:dyDescent="0.2"/>
  </sheetData>
  <mergeCells count="24">
    <mergeCell ref="A45:K46"/>
    <mergeCell ref="N8:U8"/>
    <mergeCell ref="N7:U7"/>
    <mergeCell ref="L12:M14"/>
    <mergeCell ref="L9:M11"/>
    <mergeCell ref="C9:J10"/>
    <mergeCell ref="C13:J14"/>
    <mergeCell ref="A39:M40"/>
    <mergeCell ref="L6:U6"/>
    <mergeCell ref="N12:U14"/>
    <mergeCell ref="N9:U11"/>
    <mergeCell ref="A6:J6"/>
    <mergeCell ref="R45:S45"/>
    <mergeCell ref="A9:B10"/>
    <mergeCell ref="A11:B12"/>
    <mergeCell ref="A13:B14"/>
    <mergeCell ref="A30:U30"/>
    <mergeCell ref="C11:J12"/>
    <mergeCell ref="A31:U31"/>
    <mergeCell ref="C7:J8"/>
    <mergeCell ref="L8:M8"/>
    <mergeCell ref="L7:M7"/>
    <mergeCell ref="A7:B8"/>
    <mergeCell ref="A29:U29"/>
  </mergeCells>
  <dataValidations count="16">
    <dataValidation type="list" operator="greaterThan" allowBlank="1" showInputMessage="1" showErrorMessage="1" error="Zadej celé číslo větší než nula!" sqref="J18:J28" xr:uid="{00000000-0002-0000-0200-000000000000}">
      <formula1>TypMon</formula1>
    </dataValidation>
    <dataValidation type="list" operator="greaterThan" allowBlank="1" showInputMessage="1" showErrorMessage="1" error="Zadej celé číslo větší než nula!" sqref="H18:H28" xr:uid="{00000000-0002-0000-0200-000001000000}">
      <formula1>SpolBox</formula1>
    </dataValidation>
    <dataValidation type="whole" operator="greaterThan" allowBlank="1" showInputMessage="1" showErrorMessage="1" error="Zadej celé číslo větší než nula!" sqref="F18:G28 I18:I28" xr:uid="{00000000-0002-0000-0200-000002000000}">
      <formula1>0</formula1>
    </dataValidation>
    <dataValidation type="list" allowBlank="1" showInputMessage="1" showErrorMessage="1" sqref="C18:C28" xr:uid="{00000000-0002-0000-0200-000003000000}">
      <formula1>Zkr2</formula1>
    </dataValidation>
    <dataValidation type="list" operator="greaterThan" allowBlank="1" showInputMessage="1" showErrorMessage="1" error="Zadej celé číslo větší než nula!" sqref="K18:K28" xr:uid="{00000000-0002-0000-0200-000004000000}">
      <formula1>IF(C18="HRV52",OvlTyp1,OvlTyp)</formula1>
    </dataValidation>
    <dataValidation type="list" allowBlank="1" showInputMessage="1" showErrorMessage="1" sqref="L18:L28" xr:uid="{00000000-0002-0000-0200-000005000000}">
      <formula1>IF(C18="HRV52",OvlUm1,OvlUm)</formula1>
    </dataValidation>
    <dataValidation type="list" allowBlank="1" showInputMessage="1" showErrorMessage="1" sqref="N18:N28" xr:uid="{00000000-0002-0000-0200-000006000000}">
      <formula1>IF(C18="HRV52",VedeniL1,VedeniL)</formula1>
    </dataValidation>
    <dataValidation type="list" allowBlank="1" showInputMessage="1" showErrorMessage="1" sqref="P18:P28" xr:uid="{00000000-0002-0000-0200-000007000000}">
      <formula1>IF(C18="HRV52",VedeniP1,VedeniP)</formula1>
    </dataValidation>
    <dataValidation type="list" allowBlank="1" showInputMessage="1" showErrorMessage="1" sqref="R18:R28" xr:uid="{00000000-0002-0000-0200-000008000000}">
      <formula1>RAL</formula1>
    </dataValidation>
    <dataValidation type="list" allowBlank="1" showInputMessage="1" showErrorMessage="1" sqref="D18:D28" xr:uid="{00000000-0002-0000-0200-000009000000}">
      <formula1>IF(C18="HRV52",_Typ1,Typ)</formula1>
    </dataValidation>
    <dataValidation type="list" allowBlank="1" showInputMessage="1" showErrorMessage="1" sqref="S18:S28" xr:uid="{00000000-0002-0000-0200-00000A000000}">
      <formula1>IF(O18="Cv120",Uchyc,IF(O18="Cv200",Uchyc,IF(O18="Cv300",Uchyc,IF(O18="Cv400",Uchyc,Uchyc1))))</formula1>
    </dataValidation>
    <dataValidation type="list" allowBlank="1" showInputMessage="1" showErrorMessage="1" sqref="E18:E28" xr:uid="{00000000-0002-0000-0200-00000B000000}">
      <formula1>IF(C18="HRV52",TypBox1,TypBox)</formula1>
    </dataValidation>
    <dataValidation type="list" allowBlank="1" showInputMessage="1" showErrorMessage="1" sqref="M18:M28" xr:uid="{00000000-0002-0000-0200-00000C000000}">
      <formula1>IF(C18="HRV52",Latka52,Latka7)</formula1>
    </dataValidation>
    <dataValidation type="list" allowBlank="1" showInputMessage="1" showErrorMessage="1" sqref="O18:O28" xr:uid="{00000000-0002-0000-0200-00000D000000}">
      <formula1>IF(D18="HRV52",DrzVedenL1,IF(D18="HRV52pv",DrzVedP,DrzVedenL))</formula1>
    </dataValidation>
    <dataValidation type="list" allowBlank="1" showInputMessage="1" showErrorMessage="1" sqref="Q18:Q28" xr:uid="{00000000-0002-0000-0200-00000E000000}">
      <formula1>IF(D18="HRV52",DrzVedenL1,IF(D18="HRV52pv",DrzVedP,DrzVedenL))</formula1>
    </dataValidation>
    <dataValidation type="list" allowBlank="1" showInputMessage="1" showErrorMessage="1" sqref="T18:T28" xr:uid="{00000000-0002-0000-0200-00000F000000}">
      <formula1>BalV</formula1>
    </dataValidation>
  </dataValidations>
  <hyperlinks>
    <hyperlink ref="V2" r:id="rId1" xr:uid="{00000000-0004-0000-0200-000000000000}"/>
    <hyperlink ref="K53" r:id="rId2" xr:uid="{00000000-0004-0000-0200-000001000000}"/>
    <hyperlink ref="O53" r:id="rId3" xr:uid="{00000000-0004-0000-0200-000002000000}"/>
  </hyperlinks>
  <printOptions horizontalCentered="1"/>
  <pageMargins left="0" right="0" top="0" bottom="0" header="0" footer="0"/>
  <pageSetup paperSize="9" scale="65" orientation="landscape" r:id="rId4"/>
  <headerFooter scaleWithDoc="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432"/>
  <sheetViews>
    <sheetView showGridLines="0" topLeftCell="A233" zoomScaleNormal="100" zoomScaleSheetLayoutView="90" workbookViewId="0">
      <selection activeCell="A259" sqref="A259:A264"/>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11.7109375" style="1" customWidth="1"/>
    <col min="6" max="6" width="9.28515625" style="1"/>
    <col min="7" max="7" width="4.42578125" style="1" customWidth="1"/>
    <col min="8" max="16384" width="9.28515625" style="1"/>
  </cols>
  <sheetData>
    <row r="2" spans="1:4" ht="21.75" customHeight="1" x14ac:dyDescent="0.4">
      <c r="A2" s="105" t="s">
        <v>1104</v>
      </c>
    </row>
    <row r="3" spans="1:4" ht="7.9" customHeight="1" x14ac:dyDescent="0.4">
      <c r="A3" s="105"/>
    </row>
    <row r="4" spans="1:4" ht="9" customHeight="1" x14ac:dyDescent="0.2"/>
    <row r="5" spans="1:4" ht="13.9" customHeight="1" x14ac:dyDescent="0.2">
      <c r="A5" s="106" t="s">
        <v>767</v>
      </c>
    </row>
    <row r="6" spans="1:4" ht="12.75" x14ac:dyDescent="0.2">
      <c r="A6" s="7" t="s">
        <v>768</v>
      </c>
      <c r="B6" s="7" t="s">
        <v>769</v>
      </c>
      <c r="C6" s="8" t="s">
        <v>770</v>
      </c>
      <c r="D6" s="122"/>
    </row>
    <row r="7" spans="1:4" ht="12.4" customHeight="1" x14ac:dyDescent="0.2">
      <c r="A7" s="108" t="s">
        <v>641</v>
      </c>
      <c r="B7" s="107" t="s">
        <v>639</v>
      </c>
      <c r="C7" s="110"/>
    </row>
    <row r="8" spans="1:4" ht="12.4" customHeight="1" x14ac:dyDescent="0.2">
      <c r="A8" s="108" t="s">
        <v>698</v>
      </c>
      <c r="B8" s="107" t="s">
        <v>700</v>
      </c>
      <c r="C8" s="110"/>
      <c r="D8" s="85"/>
    </row>
    <row r="9" spans="1:4" ht="12.4" customHeight="1" x14ac:dyDescent="0.2">
      <c r="A9" s="121"/>
      <c r="B9" s="122"/>
      <c r="C9" s="117"/>
    </row>
    <row r="10" spans="1:4" ht="12.4" customHeight="1" x14ac:dyDescent="0.2">
      <c r="A10" s="106" t="s">
        <v>744</v>
      </c>
    </row>
    <row r="11" spans="1:4" ht="12.4" customHeight="1" x14ac:dyDescent="0.2">
      <c r="A11" s="7" t="s">
        <v>768</v>
      </c>
      <c r="B11" s="7" t="s">
        <v>769</v>
      </c>
      <c r="C11" s="8" t="s">
        <v>770</v>
      </c>
    </row>
    <row r="12" spans="1:4" ht="12.4" customHeight="1" x14ac:dyDescent="0.2">
      <c r="A12" s="108" t="s">
        <v>638</v>
      </c>
      <c r="B12" s="107" t="s">
        <v>639</v>
      </c>
      <c r="C12" s="110"/>
    </row>
    <row r="13" spans="1:4" ht="12.4" customHeight="1" x14ac:dyDescent="0.2">
      <c r="A13" s="108" t="s">
        <v>698</v>
      </c>
      <c r="B13" s="107" t="s">
        <v>700</v>
      </c>
      <c r="C13" s="110"/>
    </row>
    <row r="14" spans="1:4" ht="12.4" customHeight="1" x14ac:dyDescent="0.2">
      <c r="A14" s="108" t="s">
        <v>728</v>
      </c>
      <c r="B14" s="107" t="s">
        <v>771</v>
      </c>
      <c r="C14" s="110" t="s">
        <v>772</v>
      </c>
    </row>
    <row r="15" spans="1:4" ht="12.4" customHeight="1" x14ac:dyDescent="0.2">
      <c r="A15" s="121"/>
      <c r="B15" s="121"/>
      <c r="C15" s="117"/>
    </row>
    <row r="16" spans="1:4" ht="12.4" customHeight="1" x14ac:dyDescent="0.2">
      <c r="A16" s="106" t="s">
        <v>745</v>
      </c>
    </row>
    <row r="17" spans="1:3" ht="12.4" customHeight="1" x14ac:dyDescent="0.2">
      <c r="A17" s="7" t="s">
        <v>768</v>
      </c>
      <c r="B17" s="7" t="s">
        <v>769</v>
      </c>
      <c r="C17" s="8" t="s">
        <v>770</v>
      </c>
    </row>
    <row r="18" spans="1:3" ht="12.4" customHeight="1" x14ac:dyDescent="0.2">
      <c r="A18" s="108" t="s">
        <v>643</v>
      </c>
      <c r="B18" s="107" t="s">
        <v>773</v>
      </c>
      <c r="C18" s="110" t="s">
        <v>783</v>
      </c>
    </row>
    <row r="19" spans="1:3" ht="12.4" customHeight="1" x14ac:dyDescent="0.2">
      <c r="A19" s="108" t="s">
        <v>644</v>
      </c>
      <c r="B19" s="107" t="s">
        <v>774</v>
      </c>
      <c r="C19" s="110" t="s">
        <v>783</v>
      </c>
    </row>
    <row r="20" spans="1:3" ht="12.4" customHeight="1" x14ac:dyDescent="0.2">
      <c r="A20" s="108" t="s">
        <v>645</v>
      </c>
      <c r="B20" s="107" t="s">
        <v>775</v>
      </c>
      <c r="C20" s="110" t="s">
        <v>783</v>
      </c>
    </row>
    <row r="21" spans="1:3" ht="12.4" customHeight="1" x14ac:dyDescent="0.2">
      <c r="A21" s="108" t="s">
        <v>646</v>
      </c>
      <c r="B21" s="107" t="s">
        <v>776</v>
      </c>
      <c r="C21" s="110" t="s">
        <v>783</v>
      </c>
    </row>
    <row r="22" spans="1:3" ht="12.4" customHeight="1" x14ac:dyDescent="0.2">
      <c r="A22" s="108" t="s">
        <v>647</v>
      </c>
      <c r="B22" s="107" t="s">
        <v>779</v>
      </c>
      <c r="C22" s="110" t="s">
        <v>783</v>
      </c>
    </row>
    <row r="23" spans="1:3" ht="12.4" customHeight="1" x14ac:dyDescent="0.2">
      <c r="A23" s="108" t="s">
        <v>648</v>
      </c>
      <c r="B23" s="107" t="s">
        <v>780</v>
      </c>
      <c r="C23" s="110" t="s">
        <v>783</v>
      </c>
    </row>
    <row r="24" spans="1:3" ht="12.4" customHeight="1" x14ac:dyDescent="0.2">
      <c r="A24" s="108" t="s">
        <v>649</v>
      </c>
      <c r="B24" s="107" t="s">
        <v>777</v>
      </c>
      <c r="C24" s="110" t="s">
        <v>783</v>
      </c>
    </row>
    <row r="25" spans="1:3" ht="12.4" customHeight="1" x14ac:dyDescent="0.2">
      <c r="A25" s="108" t="s">
        <v>650</v>
      </c>
      <c r="B25" s="107" t="s">
        <v>778</v>
      </c>
      <c r="C25" s="110" t="s">
        <v>783</v>
      </c>
    </row>
    <row r="26" spans="1:3" ht="12.4" customHeight="1" x14ac:dyDescent="0.2">
      <c r="A26" s="108" t="s">
        <v>651</v>
      </c>
      <c r="B26" s="107" t="s">
        <v>781</v>
      </c>
      <c r="C26" s="110" t="s">
        <v>783</v>
      </c>
    </row>
    <row r="27" spans="1:3" ht="12.4" customHeight="1" x14ac:dyDescent="0.2">
      <c r="A27" s="108" t="s">
        <v>652</v>
      </c>
      <c r="B27" s="107" t="s">
        <v>782</v>
      </c>
      <c r="C27" s="110" t="s">
        <v>783</v>
      </c>
    </row>
    <row r="28" spans="1:3" ht="12.4" customHeight="1" x14ac:dyDescent="0.2">
      <c r="A28" s="108" t="s">
        <v>698</v>
      </c>
      <c r="B28" s="108"/>
      <c r="C28" s="110" t="s">
        <v>784</v>
      </c>
    </row>
    <row r="29" spans="1:3" ht="12.4" customHeight="1" x14ac:dyDescent="0.2">
      <c r="A29" s="121"/>
      <c r="B29" s="121"/>
      <c r="C29" s="117"/>
    </row>
    <row r="30" spans="1:3" ht="12.4" customHeight="1" x14ac:dyDescent="0.2">
      <c r="A30" s="106" t="s">
        <v>785</v>
      </c>
    </row>
    <row r="31" spans="1:3" ht="12.4" customHeight="1" x14ac:dyDescent="0.2">
      <c r="A31" s="7" t="s">
        <v>768</v>
      </c>
      <c r="B31" s="7" t="s">
        <v>769</v>
      </c>
      <c r="C31" s="8" t="s">
        <v>770</v>
      </c>
    </row>
    <row r="32" spans="1:3" ht="12.4" customHeight="1" x14ac:dyDescent="0.2">
      <c r="A32" s="125">
        <v>0</v>
      </c>
      <c r="B32" s="107" t="s">
        <v>786</v>
      </c>
      <c r="C32" s="110"/>
    </row>
    <row r="33" spans="1:5" ht="12.4" customHeight="1" x14ac:dyDescent="0.2">
      <c r="A33" s="142" t="s">
        <v>657</v>
      </c>
      <c r="B33" s="108" t="s">
        <v>787</v>
      </c>
      <c r="C33" s="110"/>
    </row>
    <row r="34" spans="1:5" ht="12.4" customHeight="1" x14ac:dyDescent="0.2">
      <c r="A34" s="142" t="s">
        <v>653</v>
      </c>
      <c r="B34" s="108" t="s">
        <v>788</v>
      </c>
      <c r="C34" s="110"/>
    </row>
    <row r="35" spans="1:5" ht="12.4" customHeight="1" x14ac:dyDescent="0.2">
      <c r="A35" s="142" t="s">
        <v>658</v>
      </c>
      <c r="B35" s="108" t="s">
        <v>789</v>
      </c>
      <c r="C35" s="110"/>
    </row>
    <row r="36" spans="1:5" ht="12.4" customHeight="1" x14ac:dyDescent="0.2">
      <c r="A36" s="142" t="s">
        <v>659</v>
      </c>
      <c r="B36" s="108" t="s">
        <v>790</v>
      </c>
      <c r="C36" s="110"/>
    </row>
    <row r="37" spans="1:5" ht="12.4" customHeight="1" x14ac:dyDescent="0.2">
      <c r="A37" s="142" t="s">
        <v>654</v>
      </c>
      <c r="B37" s="108" t="s">
        <v>791</v>
      </c>
      <c r="C37" s="110"/>
    </row>
    <row r="38" spans="1:5" ht="12.4" customHeight="1" x14ac:dyDescent="0.2">
      <c r="A38" s="142" t="s">
        <v>660</v>
      </c>
      <c r="B38" s="108" t="s">
        <v>792</v>
      </c>
      <c r="C38" s="110"/>
    </row>
    <row r="39" spans="1:5" ht="12.4" customHeight="1" x14ac:dyDescent="0.2">
      <c r="A39" s="142" t="s">
        <v>655</v>
      </c>
      <c r="B39" s="108" t="s">
        <v>793</v>
      </c>
      <c r="C39" s="110"/>
    </row>
    <row r="40" spans="1:5" ht="12.4" customHeight="1" x14ac:dyDescent="0.2">
      <c r="A40" s="142" t="s">
        <v>661</v>
      </c>
      <c r="B40" s="108" t="s">
        <v>794</v>
      </c>
      <c r="C40" s="110"/>
    </row>
    <row r="41" spans="1:5" ht="12.4" customHeight="1" x14ac:dyDescent="0.2">
      <c r="A41" s="142" t="s">
        <v>656</v>
      </c>
      <c r="B41" s="108" t="s">
        <v>795</v>
      </c>
      <c r="C41" s="110"/>
    </row>
    <row r="42" spans="1:5" ht="12.4" customHeight="1" x14ac:dyDescent="0.2">
      <c r="A42" s="123"/>
      <c r="B42" s="121"/>
      <c r="C42" s="117"/>
    </row>
    <row r="43" spans="1:5" ht="12.4" customHeight="1" x14ac:dyDescent="0.2">
      <c r="A43" s="106" t="s">
        <v>750</v>
      </c>
    </row>
    <row r="44" spans="1:5" ht="12.4" customHeight="1" x14ac:dyDescent="0.2">
      <c r="A44" s="7" t="s">
        <v>768</v>
      </c>
      <c r="B44" s="7" t="s">
        <v>769</v>
      </c>
      <c r="C44" s="8" t="s">
        <v>770</v>
      </c>
    </row>
    <row r="45" spans="1:5" ht="12.4" customHeight="1" x14ac:dyDescent="0.2">
      <c r="A45" s="125" t="s">
        <v>178</v>
      </c>
      <c r="B45" s="107" t="s">
        <v>796</v>
      </c>
      <c r="C45" s="110"/>
    </row>
    <row r="46" spans="1:5" ht="12.4" customHeight="1" x14ac:dyDescent="0.2">
      <c r="A46" s="125" t="s">
        <v>219</v>
      </c>
      <c r="B46" s="108" t="s">
        <v>797</v>
      </c>
      <c r="C46" s="110"/>
    </row>
    <row r="47" spans="1:5" ht="12.75" x14ac:dyDescent="0.2">
      <c r="A47" s="121"/>
      <c r="B47" s="121"/>
      <c r="C47" s="117"/>
    </row>
    <row r="48" spans="1:5" ht="21" customHeight="1" thickBot="1" x14ac:dyDescent="0.25">
      <c r="A48" s="106" t="s">
        <v>798</v>
      </c>
      <c r="E48" s="240" t="s">
        <v>1296</v>
      </c>
    </row>
    <row r="49" spans="1:24" s="6" customFormat="1" ht="13.5" customHeight="1" thickBot="1" x14ac:dyDescent="0.25">
      <c r="A49" s="7" t="s">
        <v>768</v>
      </c>
      <c r="B49" s="7" t="s">
        <v>769</v>
      </c>
      <c r="C49" s="8" t="s">
        <v>770</v>
      </c>
      <c r="D49" s="9"/>
      <c r="E49" s="404" t="s">
        <v>1256</v>
      </c>
      <c r="F49" s="406"/>
      <c r="G49" s="407"/>
      <c r="H49" s="410" t="s">
        <v>1297</v>
      </c>
      <c r="I49" s="410"/>
      <c r="J49" s="410"/>
      <c r="K49" s="410"/>
      <c r="L49" s="410"/>
      <c r="M49" s="410"/>
      <c r="N49" s="410"/>
      <c r="O49" s="410"/>
      <c r="P49" s="410"/>
      <c r="Q49" s="410"/>
      <c r="R49" s="410"/>
      <c r="S49" s="410"/>
      <c r="T49" s="411"/>
      <c r="U49" s="404" t="s">
        <v>1257</v>
      </c>
      <c r="V49" s="404" t="s">
        <v>1258</v>
      </c>
      <c r="W49" s="400" t="s">
        <v>1259</v>
      </c>
      <c r="X49" s="401"/>
    </row>
    <row r="50" spans="1:24" s="6" customFormat="1" ht="12.4" customHeight="1" thickBot="1" x14ac:dyDescent="0.25">
      <c r="A50" s="148">
        <v>0</v>
      </c>
      <c r="B50" s="126" t="s">
        <v>799</v>
      </c>
      <c r="C50" s="148"/>
      <c r="E50" s="405"/>
      <c r="F50" s="408"/>
      <c r="G50" s="409"/>
      <c r="H50" s="292">
        <v>1</v>
      </c>
      <c r="I50" s="292">
        <v>1.7</v>
      </c>
      <c r="J50" s="292">
        <v>2</v>
      </c>
      <c r="K50" s="292">
        <v>2.5499999999999998</v>
      </c>
      <c r="L50" s="292">
        <v>3</v>
      </c>
      <c r="M50" s="292">
        <v>3.4</v>
      </c>
      <c r="N50" s="292">
        <v>4</v>
      </c>
      <c r="O50" s="292">
        <v>5</v>
      </c>
      <c r="P50" s="292">
        <v>6</v>
      </c>
      <c r="Q50" s="292">
        <v>7.8</v>
      </c>
      <c r="R50" s="292">
        <v>8</v>
      </c>
      <c r="S50" s="292">
        <v>9</v>
      </c>
      <c r="T50" s="292">
        <v>10</v>
      </c>
      <c r="U50" s="405"/>
      <c r="V50" s="405"/>
      <c r="W50" s="402"/>
      <c r="X50" s="403"/>
    </row>
    <row r="51" spans="1:24" s="6" customFormat="1" ht="12.4" customHeight="1" thickBot="1" x14ac:dyDescent="0.25">
      <c r="A51" s="126" t="s">
        <v>662</v>
      </c>
      <c r="B51" s="126" t="s">
        <v>800</v>
      </c>
      <c r="C51" s="148"/>
      <c r="E51" s="236" t="s">
        <v>1260</v>
      </c>
      <c r="F51" s="419" t="s">
        <v>1237</v>
      </c>
      <c r="G51" s="420"/>
      <c r="H51" s="412" t="s">
        <v>1261</v>
      </c>
      <c r="I51" s="413"/>
      <c r="J51" s="413"/>
      <c r="K51" s="413"/>
      <c r="L51" s="414"/>
      <c r="M51" s="293"/>
      <c r="N51" s="294"/>
      <c r="O51" s="294"/>
      <c r="P51" s="294"/>
      <c r="Q51" s="294"/>
      <c r="R51" s="294"/>
      <c r="S51" s="294"/>
      <c r="T51" s="294"/>
      <c r="U51" s="294" t="s">
        <v>1287</v>
      </c>
      <c r="V51" s="294">
        <v>1</v>
      </c>
      <c r="W51" s="415">
        <v>1</v>
      </c>
      <c r="X51" s="411"/>
    </row>
    <row r="52" spans="1:24" s="6" customFormat="1" ht="12.4" customHeight="1" thickBot="1" x14ac:dyDescent="0.25">
      <c r="A52" s="126" t="s">
        <v>663</v>
      </c>
      <c r="B52" s="126" t="s">
        <v>801</v>
      </c>
      <c r="C52" s="148"/>
      <c r="E52" s="236" t="s">
        <v>1262</v>
      </c>
      <c r="F52" s="421" t="s">
        <v>1263</v>
      </c>
      <c r="G52" s="422"/>
      <c r="H52" s="294"/>
      <c r="I52" s="412" t="s">
        <v>1264</v>
      </c>
      <c r="J52" s="413"/>
      <c r="K52" s="413"/>
      <c r="L52" s="413"/>
      <c r="M52" s="413"/>
      <c r="N52" s="413"/>
      <c r="O52" s="414"/>
      <c r="P52" s="294"/>
      <c r="Q52" s="294"/>
      <c r="R52" s="294"/>
      <c r="S52" s="294"/>
      <c r="T52" s="294"/>
      <c r="U52" s="294" t="s">
        <v>1288</v>
      </c>
      <c r="V52" s="294">
        <v>2</v>
      </c>
      <c r="W52" s="295">
        <v>1</v>
      </c>
      <c r="X52" s="296" t="s">
        <v>1289</v>
      </c>
    </row>
    <row r="53" spans="1:24" s="6" customFormat="1" ht="12.4" customHeight="1" thickBot="1" x14ac:dyDescent="0.25">
      <c r="A53" s="148" t="s">
        <v>595</v>
      </c>
      <c r="B53" s="346" t="s">
        <v>1747</v>
      </c>
      <c r="C53" s="148"/>
      <c r="E53" s="236" t="s">
        <v>1265</v>
      </c>
      <c r="F53" s="421" t="s">
        <v>1266</v>
      </c>
      <c r="G53" s="422"/>
      <c r="H53" s="294"/>
      <c r="I53" s="294"/>
      <c r="J53" s="297"/>
      <c r="K53" s="412" t="s">
        <v>1267</v>
      </c>
      <c r="L53" s="413"/>
      <c r="M53" s="413"/>
      <c r="N53" s="413"/>
      <c r="O53" s="413"/>
      <c r="P53" s="413"/>
      <c r="Q53" s="413"/>
      <c r="R53" s="414"/>
      <c r="S53" s="294"/>
      <c r="T53" s="294"/>
      <c r="U53" s="294" t="s">
        <v>1290</v>
      </c>
      <c r="V53" s="294">
        <v>3</v>
      </c>
      <c r="W53" s="415">
        <v>2</v>
      </c>
      <c r="X53" s="411"/>
    </row>
    <row r="54" spans="1:24" s="6" customFormat="1" ht="12.4" customHeight="1" thickBot="1" x14ac:dyDescent="0.25">
      <c r="A54" s="148" t="s">
        <v>1327</v>
      </c>
      <c r="B54" s="346" t="s">
        <v>1748</v>
      </c>
      <c r="C54" s="148" t="s">
        <v>802</v>
      </c>
      <c r="E54" s="236"/>
      <c r="F54" s="326"/>
      <c r="G54" s="237"/>
      <c r="H54" s="294"/>
      <c r="I54" s="294"/>
      <c r="J54" s="328"/>
      <c r="K54" s="329"/>
      <c r="L54" s="323"/>
      <c r="M54" s="323"/>
      <c r="N54" s="323"/>
      <c r="O54" s="323"/>
      <c r="P54" s="323"/>
      <c r="Q54" s="323"/>
      <c r="R54" s="323"/>
      <c r="S54" s="330"/>
      <c r="T54" s="294"/>
      <c r="U54" s="294"/>
      <c r="V54" s="294"/>
      <c r="W54" s="324"/>
      <c r="X54" s="325"/>
    </row>
    <row r="55" spans="1:24" s="6" customFormat="1" ht="12.4" customHeight="1" thickBot="1" x14ac:dyDescent="0.25">
      <c r="A55" s="148" t="s">
        <v>1328</v>
      </c>
      <c r="B55" s="346" t="s">
        <v>1749</v>
      </c>
      <c r="C55" s="148" t="s">
        <v>802</v>
      </c>
      <c r="E55" s="236"/>
      <c r="F55" s="326"/>
      <c r="G55" s="237"/>
      <c r="H55" s="294"/>
      <c r="I55" s="294"/>
      <c r="J55" s="328"/>
      <c r="K55" s="329"/>
      <c r="L55" s="323"/>
      <c r="M55" s="323"/>
      <c r="N55" s="323"/>
      <c r="O55" s="323"/>
      <c r="P55" s="323"/>
      <c r="Q55" s="323"/>
      <c r="R55" s="323"/>
      <c r="S55" s="330"/>
      <c r="T55" s="294"/>
      <c r="U55" s="294"/>
      <c r="V55" s="294"/>
      <c r="W55" s="324"/>
      <c r="X55" s="325"/>
    </row>
    <row r="56" spans="1:24" s="6" customFormat="1" ht="12.4" customHeight="1" thickBot="1" x14ac:dyDescent="0.25">
      <c r="A56" s="148" t="s">
        <v>665</v>
      </c>
      <c r="B56" s="346" t="s">
        <v>805</v>
      </c>
      <c r="C56" s="148"/>
      <c r="E56" s="236" t="s">
        <v>1268</v>
      </c>
      <c r="F56" s="416" t="s">
        <v>1269</v>
      </c>
      <c r="G56" s="417"/>
      <c r="H56" s="294"/>
      <c r="I56" s="294"/>
      <c r="J56" s="294"/>
      <c r="K56" s="294"/>
      <c r="L56" s="297"/>
      <c r="M56" s="412" t="s">
        <v>1270</v>
      </c>
      <c r="N56" s="413"/>
      <c r="O56" s="413"/>
      <c r="P56" s="413"/>
      <c r="Q56" s="413"/>
      <c r="R56" s="413"/>
      <c r="S56" s="413"/>
      <c r="T56" s="414"/>
      <c r="U56" s="294" t="s">
        <v>1291</v>
      </c>
      <c r="V56" s="294">
        <v>4</v>
      </c>
      <c r="W56" s="415">
        <v>2</v>
      </c>
      <c r="X56" s="411"/>
    </row>
    <row r="57" spans="1:24" s="6" customFormat="1" ht="12.4" customHeight="1" x14ac:dyDescent="0.2">
      <c r="A57" s="148" t="s">
        <v>712</v>
      </c>
      <c r="B57" s="346" t="s">
        <v>806</v>
      </c>
      <c r="C57" s="148" t="s">
        <v>803</v>
      </c>
      <c r="H57" s="298"/>
      <c r="I57" s="298"/>
      <c r="J57" s="298"/>
      <c r="K57" s="298"/>
      <c r="L57" s="298"/>
      <c r="M57" s="418"/>
      <c r="N57" s="418"/>
      <c r="O57" s="418"/>
      <c r="P57" s="418"/>
      <c r="Q57" s="418"/>
      <c r="R57" s="418"/>
      <c r="S57" s="418"/>
      <c r="T57" s="418"/>
      <c r="U57" s="298"/>
      <c r="V57" s="298"/>
      <c r="W57" s="298"/>
      <c r="X57" s="299" t="s">
        <v>1298</v>
      </c>
    </row>
    <row r="58" spans="1:24" s="6" customFormat="1" ht="12.4" customHeight="1" x14ac:dyDescent="0.2">
      <c r="A58" s="126" t="s">
        <v>713</v>
      </c>
      <c r="B58" s="346" t="s">
        <v>807</v>
      </c>
      <c r="C58" s="148" t="s">
        <v>803</v>
      </c>
      <c r="E58" s="240" t="s">
        <v>1296</v>
      </c>
      <c r="F58" s="300"/>
      <c r="G58" s="300"/>
      <c r="H58" s="300"/>
      <c r="I58" s="300"/>
      <c r="J58" s="300"/>
      <c r="K58" s="300"/>
      <c r="L58" s="300"/>
      <c r="M58" s="300"/>
      <c r="N58" s="300"/>
      <c r="O58" s="300"/>
      <c r="P58" s="300"/>
      <c r="Q58" s="300"/>
      <c r="R58" s="300"/>
      <c r="S58" s="300"/>
      <c r="T58" s="300"/>
      <c r="U58" s="300"/>
      <c r="V58" s="300"/>
    </row>
    <row r="59" spans="1:24" s="6" customFormat="1" ht="12.4" customHeight="1" x14ac:dyDescent="0.2">
      <c r="A59" s="126" t="s">
        <v>714</v>
      </c>
      <c r="B59" s="346" t="s">
        <v>808</v>
      </c>
      <c r="C59" s="148" t="s">
        <v>803</v>
      </c>
      <c r="E59" s="241" t="s">
        <v>1273</v>
      </c>
      <c r="F59" s="300"/>
      <c r="G59" s="300"/>
      <c r="I59" s="301" t="s">
        <v>1292</v>
      </c>
      <c r="O59" s="300"/>
      <c r="P59" s="300"/>
      <c r="Q59" s="300"/>
      <c r="R59" s="300"/>
      <c r="S59" s="300"/>
      <c r="T59" s="300"/>
      <c r="U59" s="300"/>
      <c r="V59" s="300"/>
      <c r="W59" s="300"/>
    </row>
    <row r="60" spans="1:24" s="6" customFormat="1" ht="12.4" customHeight="1" x14ac:dyDescent="0.2">
      <c r="A60" s="148" t="s">
        <v>664</v>
      </c>
      <c r="B60" s="346" t="s">
        <v>809</v>
      </c>
      <c r="C60" s="148" t="s">
        <v>802</v>
      </c>
      <c r="E60" s="241" t="s">
        <v>1274</v>
      </c>
      <c r="F60" s="300"/>
      <c r="G60" s="300"/>
      <c r="H60" s="86"/>
      <c r="I60" s="301" t="s">
        <v>1293</v>
      </c>
      <c r="O60" s="300"/>
      <c r="P60" s="300"/>
      <c r="Q60" s="300"/>
      <c r="R60" s="300"/>
      <c r="S60" s="300"/>
      <c r="T60" s="300"/>
      <c r="U60" s="300"/>
      <c r="V60" s="300"/>
      <c r="W60" s="300"/>
    </row>
    <row r="61" spans="1:24" s="86" customFormat="1" ht="12.4" customHeight="1" x14ac:dyDescent="0.2">
      <c r="A61" s="148" t="s">
        <v>666</v>
      </c>
      <c r="B61" s="346" t="s">
        <v>810</v>
      </c>
      <c r="C61" s="148"/>
      <c r="D61" s="6"/>
      <c r="E61" s="241" t="s">
        <v>1275</v>
      </c>
      <c r="F61" s="300"/>
      <c r="G61" s="300"/>
      <c r="I61" s="301" t="s">
        <v>1294</v>
      </c>
      <c r="O61" s="300"/>
      <c r="P61" s="300"/>
      <c r="Q61" s="300"/>
      <c r="R61" s="300"/>
      <c r="S61" s="300"/>
      <c r="T61" s="300"/>
      <c r="U61" s="300"/>
      <c r="V61" s="300"/>
      <c r="W61" s="300"/>
    </row>
    <row r="62" spans="1:24" s="86" customFormat="1" ht="12.4" customHeight="1" x14ac:dyDescent="0.2">
      <c r="A62" s="148" t="s">
        <v>715</v>
      </c>
      <c r="B62" s="346" t="s">
        <v>811</v>
      </c>
      <c r="C62" s="148" t="s">
        <v>803</v>
      </c>
      <c r="D62" s="6"/>
      <c r="E62" s="241" t="s">
        <v>1276</v>
      </c>
      <c r="F62" s="300"/>
      <c r="G62" s="300"/>
      <c r="I62" s="301" t="s">
        <v>1295</v>
      </c>
      <c r="O62" s="300"/>
      <c r="P62" s="300"/>
      <c r="Q62" s="300"/>
      <c r="R62" s="300"/>
      <c r="S62" s="300"/>
      <c r="T62" s="300"/>
      <c r="U62" s="300"/>
      <c r="V62" s="300"/>
      <c r="W62" s="300"/>
    </row>
    <row r="63" spans="1:24" s="86" customFormat="1" ht="12.4" customHeight="1" x14ac:dyDescent="0.2">
      <c r="A63" s="148" t="s">
        <v>716</v>
      </c>
      <c r="B63" s="346" t="s">
        <v>812</v>
      </c>
      <c r="C63" s="148" t="s">
        <v>803</v>
      </c>
      <c r="D63" s="6"/>
    </row>
    <row r="64" spans="1:24" s="86" customFormat="1" ht="12.4" customHeight="1" x14ac:dyDescent="0.2">
      <c r="A64" s="148" t="s">
        <v>717</v>
      </c>
      <c r="B64" s="346" t="s">
        <v>813</v>
      </c>
      <c r="C64" s="148" t="s">
        <v>803</v>
      </c>
      <c r="D64" s="6"/>
    </row>
    <row r="65" spans="1:4" s="86" customFormat="1" ht="12.4" customHeight="1" x14ac:dyDescent="0.2">
      <c r="A65" s="148" t="s">
        <v>667</v>
      </c>
      <c r="B65" s="346" t="s">
        <v>814</v>
      </c>
      <c r="C65" s="148" t="s">
        <v>802</v>
      </c>
      <c r="D65" s="6"/>
    </row>
    <row r="66" spans="1:4" s="86" customFormat="1" ht="12.4" customHeight="1" x14ac:dyDescent="0.2">
      <c r="A66" s="148" t="s">
        <v>668</v>
      </c>
      <c r="B66" s="346" t="s">
        <v>815</v>
      </c>
      <c r="C66" s="148"/>
      <c r="D66" s="6"/>
    </row>
    <row r="67" spans="1:4" s="86" customFormat="1" ht="12.4" customHeight="1" x14ac:dyDescent="0.2">
      <c r="A67" s="148" t="s">
        <v>718</v>
      </c>
      <c r="B67" s="346" t="s">
        <v>816</v>
      </c>
      <c r="C67" s="148" t="s">
        <v>803</v>
      </c>
      <c r="D67" s="6"/>
    </row>
    <row r="68" spans="1:4" s="86" customFormat="1" ht="12.4" customHeight="1" x14ac:dyDescent="0.2">
      <c r="A68" s="148" t="s">
        <v>719</v>
      </c>
      <c r="B68" s="346" t="s">
        <v>817</v>
      </c>
      <c r="C68" s="148" t="s">
        <v>803</v>
      </c>
      <c r="D68" s="6"/>
    </row>
    <row r="69" spans="1:4" s="86" customFormat="1" ht="12.4" customHeight="1" x14ac:dyDescent="0.2">
      <c r="A69" s="148" t="s">
        <v>720</v>
      </c>
      <c r="B69" s="346" t="s">
        <v>818</v>
      </c>
      <c r="C69" s="148" t="s">
        <v>804</v>
      </c>
      <c r="D69" s="6"/>
    </row>
    <row r="70" spans="1:4" s="86" customFormat="1" ht="12.4" customHeight="1" x14ac:dyDescent="0.2">
      <c r="A70" s="148" t="s">
        <v>1329</v>
      </c>
      <c r="B70" s="148" t="s">
        <v>1745</v>
      </c>
      <c r="C70" s="148" t="s">
        <v>802</v>
      </c>
      <c r="D70" s="6"/>
    </row>
    <row r="71" spans="1:4" s="86" customFormat="1" ht="12.4" customHeight="1" x14ac:dyDescent="0.2">
      <c r="A71" s="148" t="s">
        <v>1330</v>
      </c>
      <c r="B71" s="148" t="s">
        <v>1746</v>
      </c>
      <c r="C71" s="148" t="s">
        <v>802</v>
      </c>
      <c r="D71" s="6"/>
    </row>
    <row r="72" spans="1:4" s="86" customFormat="1" ht="12.4" customHeight="1" x14ac:dyDescent="0.2">
      <c r="A72" s="148" t="s">
        <v>1331</v>
      </c>
      <c r="B72" s="148" t="s">
        <v>1751</v>
      </c>
      <c r="C72" s="148" t="s">
        <v>802</v>
      </c>
      <c r="D72" s="6"/>
    </row>
    <row r="73" spans="1:4" s="86" customFormat="1" ht="12.4" customHeight="1" x14ac:dyDescent="0.2">
      <c r="A73" s="148" t="s">
        <v>1332</v>
      </c>
      <c r="B73" s="148" t="s">
        <v>1750</v>
      </c>
      <c r="C73" s="148" t="s">
        <v>802</v>
      </c>
      <c r="D73" s="6"/>
    </row>
    <row r="74" spans="1:4" s="86" customFormat="1" ht="12.4" customHeight="1" x14ac:dyDescent="0.2"/>
    <row r="75" spans="1:4" s="86" customFormat="1" ht="12.4" customHeight="1" x14ac:dyDescent="0.2">
      <c r="A75" s="123"/>
      <c r="B75" s="122"/>
      <c r="C75" s="117"/>
    </row>
    <row r="76" spans="1:4" s="86" customFormat="1" ht="12.4" customHeight="1" x14ac:dyDescent="0.2">
      <c r="A76" s="106" t="s">
        <v>820</v>
      </c>
      <c r="B76" s="1"/>
      <c r="C76" s="1"/>
      <c r="D76" s="122"/>
    </row>
    <row r="77" spans="1:4" s="86" customFormat="1" ht="12.4" customHeight="1" x14ac:dyDescent="0.2">
      <c r="A77" s="7" t="s">
        <v>768</v>
      </c>
      <c r="B77" s="7" t="s">
        <v>769</v>
      </c>
      <c r="C77" s="8" t="s">
        <v>770</v>
      </c>
    </row>
    <row r="78" spans="1:4" s="86" customFormat="1" ht="12.4" customHeight="1" x14ac:dyDescent="0.2">
      <c r="A78" s="125">
        <v>0</v>
      </c>
      <c r="B78" s="109" t="s">
        <v>819</v>
      </c>
      <c r="C78" s="110"/>
    </row>
    <row r="79" spans="1:4" s="86" customFormat="1" ht="12.4" customHeight="1" x14ac:dyDescent="0.2">
      <c r="A79" s="125" t="s">
        <v>723</v>
      </c>
      <c r="B79" s="109" t="s">
        <v>821</v>
      </c>
      <c r="C79" s="110" t="s">
        <v>803</v>
      </c>
    </row>
    <row r="80" spans="1:4" s="86" customFormat="1" ht="12.4" customHeight="1" x14ac:dyDescent="0.2">
      <c r="A80" s="125" t="s">
        <v>724</v>
      </c>
      <c r="B80" s="109" t="s">
        <v>822</v>
      </c>
      <c r="C80" s="110" t="s">
        <v>803</v>
      </c>
    </row>
    <row r="81" spans="1:4" s="86" customFormat="1" ht="12.4" customHeight="1" x14ac:dyDescent="0.2">
      <c r="A81" s="125" t="s">
        <v>614</v>
      </c>
      <c r="B81" s="109" t="s">
        <v>824</v>
      </c>
      <c r="C81" s="110" t="s">
        <v>802</v>
      </c>
    </row>
    <row r="82" spans="1:4" s="86" customFormat="1" ht="12.4" customHeight="1" x14ac:dyDescent="0.2">
      <c r="A82" s="125" t="s">
        <v>615</v>
      </c>
      <c r="B82" s="109" t="s">
        <v>823</v>
      </c>
      <c r="C82" s="110" t="s">
        <v>802</v>
      </c>
    </row>
    <row r="83" spans="1:4" s="86" customFormat="1" ht="12.4" customHeight="1" x14ac:dyDescent="0.2">
      <c r="A83" s="125" t="s">
        <v>616</v>
      </c>
      <c r="B83" s="109" t="s">
        <v>825</v>
      </c>
      <c r="C83" s="110" t="s">
        <v>802</v>
      </c>
    </row>
    <row r="84" spans="1:4" s="86" customFormat="1" ht="12.4" customHeight="1" x14ac:dyDescent="0.2">
      <c r="A84" s="125" t="s">
        <v>617</v>
      </c>
      <c r="B84" s="109" t="s">
        <v>826</v>
      </c>
      <c r="C84" s="110" t="s">
        <v>802</v>
      </c>
    </row>
    <row r="85" spans="1:4" s="86" customFormat="1" ht="12.4" customHeight="1" x14ac:dyDescent="0.2">
      <c r="A85" s="123"/>
      <c r="B85" s="122"/>
      <c r="C85" s="117"/>
    </row>
    <row r="86" spans="1:4" s="86" customFormat="1" ht="12.4" customHeight="1" x14ac:dyDescent="0.2">
      <c r="A86" s="106" t="s">
        <v>827</v>
      </c>
      <c r="B86" s="1"/>
      <c r="C86" s="1"/>
    </row>
    <row r="87" spans="1:4" s="86" customFormat="1" ht="12.4" customHeight="1" x14ac:dyDescent="0.2">
      <c r="A87" s="7" t="s">
        <v>768</v>
      </c>
      <c r="B87" s="7" t="s">
        <v>769</v>
      </c>
      <c r="C87" s="8" t="s">
        <v>770</v>
      </c>
    </row>
    <row r="88" spans="1:4" s="86" customFormat="1" ht="12.4" customHeight="1" x14ac:dyDescent="0.2">
      <c r="A88" s="147" t="s">
        <v>113</v>
      </c>
      <c r="B88" s="130" t="s">
        <v>828</v>
      </c>
      <c r="C88" s="128"/>
      <c r="D88" s="129"/>
    </row>
    <row r="89" spans="1:4" s="86" customFormat="1" ht="12.4" customHeight="1" x14ac:dyDescent="0.2">
      <c r="A89" s="147" t="s">
        <v>114</v>
      </c>
      <c r="B89" s="130" t="s">
        <v>829</v>
      </c>
      <c r="C89" s="128"/>
      <c r="D89" s="129"/>
    </row>
    <row r="90" spans="1:4" s="86" customFormat="1" ht="12.4" customHeight="1" x14ac:dyDescent="0.2">
      <c r="A90" s="147" t="s">
        <v>115</v>
      </c>
      <c r="B90" s="130" t="s">
        <v>830</v>
      </c>
      <c r="C90" s="128"/>
      <c r="D90" s="129"/>
    </row>
    <row r="91" spans="1:4" s="86" customFormat="1" ht="12.4" customHeight="1" x14ac:dyDescent="0.2">
      <c r="A91" s="147" t="s">
        <v>116</v>
      </c>
      <c r="B91" s="130" t="s">
        <v>831</v>
      </c>
      <c r="C91" s="128"/>
      <c r="D91" s="129"/>
    </row>
    <row r="92" spans="1:4" s="86" customFormat="1" ht="12.4" customHeight="1" x14ac:dyDescent="0.2">
      <c r="A92" s="147" t="s">
        <v>117</v>
      </c>
      <c r="B92" s="130" t="s">
        <v>832</v>
      </c>
      <c r="C92" s="128"/>
      <c r="D92" s="129"/>
    </row>
    <row r="93" spans="1:4" s="86" customFormat="1" ht="12" customHeight="1" x14ac:dyDescent="0.2">
      <c r="A93" s="147" t="s">
        <v>118</v>
      </c>
      <c r="B93" s="130" t="s">
        <v>833</v>
      </c>
      <c r="C93" s="128"/>
      <c r="D93" s="129"/>
    </row>
    <row r="94" spans="1:4" s="86" customFormat="1" ht="12" customHeight="1" x14ac:dyDescent="0.2">
      <c r="A94" s="161" t="s">
        <v>980</v>
      </c>
      <c r="B94" s="108" t="s">
        <v>981</v>
      </c>
      <c r="C94" s="128"/>
      <c r="D94" s="129"/>
    </row>
    <row r="95" spans="1:4" s="86" customFormat="1" ht="12" customHeight="1" x14ac:dyDescent="0.2">
      <c r="A95" s="161" t="s">
        <v>982</v>
      </c>
      <c r="B95" s="108" t="s">
        <v>983</v>
      </c>
      <c r="C95" s="128"/>
      <c r="D95" s="129"/>
    </row>
    <row r="96" spans="1:4" s="86" customFormat="1" ht="12" customHeight="1" x14ac:dyDescent="0.2">
      <c r="A96" s="161" t="s">
        <v>984</v>
      </c>
      <c r="B96" s="108" t="s">
        <v>985</v>
      </c>
      <c r="C96" s="128"/>
      <c r="D96" s="129"/>
    </row>
    <row r="97" spans="1:6" s="86" customFormat="1" ht="12" customHeight="1" x14ac:dyDescent="0.2">
      <c r="A97" s="161" t="s">
        <v>986</v>
      </c>
      <c r="B97" s="108" t="s">
        <v>987</v>
      </c>
      <c r="C97" s="128"/>
      <c r="D97" s="129"/>
    </row>
    <row r="98" spans="1:6" s="86" customFormat="1" ht="12" customHeight="1" x14ac:dyDescent="0.2">
      <c r="A98" s="161" t="s">
        <v>988</v>
      </c>
      <c r="B98" s="108" t="s">
        <v>989</v>
      </c>
      <c r="C98" s="128"/>
      <c r="D98" s="129"/>
    </row>
    <row r="99" spans="1:6" s="86" customFormat="1" ht="12" customHeight="1" x14ac:dyDescent="0.2">
      <c r="A99" s="161" t="s">
        <v>990</v>
      </c>
      <c r="B99" s="108" t="s">
        <v>991</v>
      </c>
      <c r="C99" s="128"/>
      <c r="D99" s="129"/>
    </row>
    <row r="100" spans="1:6" s="86" customFormat="1" ht="12" customHeight="1" x14ac:dyDescent="0.2">
      <c r="A100" s="161" t="s">
        <v>992</v>
      </c>
      <c r="B100" s="108" t="s">
        <v>993</v>
      </c>
      <c r="C100" s="128"/>
      <c r="D100" s="129"/>
    </row>
    <row r="101" spans="1:6" s="86" customFormat="1" ht="12" customHeight="1" x14ac:dyDescent="0.2">
      <c r="A101" s="161" t="s">
        <v>994</v>
      </c>
      <c r="B101" s="108" t="s">
        <v>995</v>
      </c>
      <c r="C101" s="128"/>
      <c r="D101" s="129"/>
    </row>
    <row r="102" spans="1:6" s="86" customFormat="1" ht="12.4" customHeight="1" x14ac:dyDescent="0.2">
      <c r="A102" s="110" t="s">
        <v>1425</v>
      </c>
      <c r="B102" s="125" t="s">
        <v>1526</v>
      </c>
      <c r="C102" s="128" t="s">
        <v>834</v>
      </c>
      <c r="D102" s="129"/>
      <c r="F102" s="20"/>
    </row>
    <row r="103" spans="1:6" s="86" customFormat="1" ht="12.4" customHeight="1" x14ac:dyDescent="0.2">
      <c r="A103" s="110" t="s">
        <v>1426</v>
      </c>
      <c r="B103" s="125" t="s">
        <v>1527</v>
      </c>
      <c r="C103" s="128" t="s">
        <v>834</v>
      </c>
      <c r="D103" s="129"/>
      <c r="F103" s="20"/>
    </row>
    <row r="104" spans="1:6" s="86" customFormat="1" ht="12.4" customHeight="1" x14ac:dyDescent="0.2">
      <c r="A104" s="110" t="s">
        <v>1427</v>
      </c>
      <c r="B104" s="125" t="s">
        <v>1528</v>
      </c>
      <c r="C104" s="128" t="s">
        <v>834</v>
      </c>
      <c r="D104" s="129"/>
      <c r="F104" s="20"/>
    </row>
    <row r="105" spans="1:6" s="86" customFormat="1" ht="12.4" customHeight="1" x14ac:dyDescent="0.2">
      <c r="A105" s="110" t="s">
        <v>1428</v>
      </c>
      <c r="B105" s="125" t="s">
        <v>1529</v>
      </c>
      <c r="C105" s="128" t="s">
        <v>834</v>
      </c>
      <c r="D105" s="129"/>
      <c r="F105" s="20"/>
    </row>
    <row r="106" spans="1:6" s="86" customFormat="1" ht="12.4" customHeight="1" x14ac:dyDescent="0.2">
      <c r="A106" s="110" t="s">
        <v>1429</v>
      </c>
      <c r="B106" s="125" t="s">
        <v>1530</v>
      </c>
      <c r="C106" s="128" t="s">
        <v>834</v>
      </c>
      <c r="D106" s="129"/>
      <c r="F106" s="20"/>
    </row>
    <row r="107" spans="1:6" s="86" customFormat="1" ht="12.4" customHeight="1" x14ac:dyDescent="0.2">
      <c r="A107" s="110" t="s">
        <v>1430</v>
      </c>
      <c r="B107" s="125" t="s">
        <v>1531</v>
      </c>
      <c r="C107" s="128" t="s">
        <v>834</v>
      </c>
      <c r="D107" s="129"/>
      <c r="F107" s="20"/>
    </row>
    <row r="108" spans="1:6" s="86" customFormat="1" ht="12.4" customHeight="1" x14ac:dyDescent="0.2">
      <c r="A108" s="110" t="s">
        <v>1431</v>
      </c>
      <c r="B108" s="125" t="s">
        <v>1532</v>
      </c>
      <c r="C108" s="128" t="s">
        <v>834</v>
      </c>
      <c r="D108" s="129"/>
      <c r="F108" s="20"/>
    </row>
    <row r="109" spans="1:6" s="86" customFormat="1" ht="12.4" customHeight="1" x14ac:dyDescent="0.2">
      <c r="A109" s="110" t="s">
        <v>1432</v>
      </c>
      <c r="B109" s="125" t="s">
        <v>1533</v>
      </c>
      <c r="C109" s="128" t="s">
        <v>834</v>
      </c>
      <c r="D109" s="129"/>
      <c r="F109" s="20"/>
    </row>
    <row r="110" spans="1:6" s="86" customFormat="1" ht="12.4" customHeight="1" x14ac:dyDescent="0.2">
      <c r="A110" s="110" t="s">
        <v>1433</v>
      </c>
      <c r="B110" s="125" t="s">
        <v>1534</v>
      </c>
      <c r="C110" s="128" t="s">
        <v>834</v>
      </c>
      <c r="D110" s="129"/>
      <c r="F110" s="20"/>
    </row>
    <row r="111" spans="1:6" s="86" customFormat="1" ht="12.4" customHeight="1" x14ac:dyDescent="0.2">
      <c r="A111" s="110" t="s">
        <v>1434</v>
      </c>
      <c r="B111" s="125" t="s">
        <v>1535</v>
      </c>
      <c r="C111" s="128" t="s">
        <v>834</v>
      </c>
      <c r="D111" s="129"/>
      <c r="F111" s="20"/>
    </row>
    <row r="112" spans="1:6" s="86" customFormat="1" ht="12.4" customHeight="1" x14ac:dyDescent="0.2">
      <c r="A112" s="110" t="s">
        <v>1435</v>
      </c>
      <c r="B112" s="125" t="s">
        <v>1536</v>
      </c>
      <c r="C112" s="128" t="s">
        <v>834</v>
      </c>
      <c r="D112" s="129"/>
      <c r="F112" s="20"/>
    </row>
    <row r="113" spans="1:6" s="86" customFormat="1" ht="12.4" customHeight="1" x14ac:dyDescent="0.2">
      <c r="A113" s="110" t="s">
        <v>1436</v>
      </c>
      <c r="B113" s="125" t="s">
        <v>1537</v>
      </c>
      <c r="C113" s="128" t="s">
        <v>834</v>
      </c>
      <c r="D113" s="129"/>
      <c r="F113" s="20"/>
    </row>
    <row r="114" spans="1:6" s="86" customFormat="1" ht="12.4" customHeight="1" x14ac:dyDescent="0.2">
      <c r="A114" s="110" t="s">
        <v>1437</v>
      </c>
      <c r="B114" s="125" t="s">
        <v>1538</v>
      </c>
      <c r="C114" s="128" t="s">
        <v>834</v>
      </c>
      <c r="D114" s="129"/>
      <c r="F114" s="20"/>
    </row>
    <row r="115" spans="1:6" s="86" customFormat="1" ht="12.4" customHeight="1" x14ac:dyDescent="0.2">
      <c r="A115" s="110" t="s">
        <v>1438</v>
      </c>
      <c r="B115" s="125" t="s">
        <v>1539</v>
      </c>
      <c r="C115" s="128" t="s">
        <v>834</v>
      </c>
      <c r="D115" s="129"/>
      <c r="F115" s="20"/>
    </row>
    <row r="116" spans="1:6" s="86" customFormat="1" ht="12.4" customHeight="1" x14ac:dyDescent="0.2">
      <c r="A116" s="110" t="s">
        <v>1439</v>
      </c>
      <c r="B116" s="125" t="s">
        <v>1540</v>
      </c>
      <c r="C116" s="128" t="s">
        <v>834</v>
      </c>
      <c r="D116" s="129"/>
      <c r="F116" s="20"/>
    </row>
    <row r="117" spans="1:6" s="86" customFormat="1" ht="12.4" customHeight="1" x14ac:dyDescent="0.2">
      <c r="A117" s="110" t="s">
        <v>1440</v>
      </c>
      <c r="B117" s="125" t="s">
        <v>1541</v>
      </c>
      <c r="C117" s="128" t="s">
        <v>834</v>
      </c>
      <c r="D117" s="129"/>
      <c r="F117" s="20"/>
    </row>
    <row r="118" spans="1:6" s="86" customFormat="1" ht="12.4" customHeight="1" x14ac:dyDescent="0.2">
      <c r="A118" s="110" t="s">
        <v>1441</v>
      </c>
      <c r="B118" s="125" t="s">
        <v>1542</v>
      </c>
      <c r="C118" s="128" t="s">
        <v>834</v>
      </c>
      <c r="D118" s="129"/>
      <c r="F118" s="20"/>
    </row>
    <row r="119" spans="1:6" s="86" customFormat="1" ht="12.4" customHeight="1" x14ac:dyDescent="0.2">
      <c r="A119" s="110" t="s">
        <v>1442</v>
      </c>
      <c r="B119" s="125" t="s">
        <v>1543</v>
      </c>
      <c r="C119" s="128" t="s">
        <v>834</v>
      </c>
      <c r="D119" s="129"/>
      <c r="F119" s="20"/>
    </row>
    <row r="120" spans="1:6" s="86" customFormat="1" ht="12.4" customHeight="1" x14ac:dyDescent="0.2">
      <c r="A120" s="110" t="s">
        <v>1443</v>
      </c>
      <c r="B120" s="125" t="s">
        <v>1544</v>
      </c>
      <c r="C120" s="128" t="s">
        <v>834</v>
      </c>
      <c r="D120" s="129"/>
      <c r="F120" s="20"/>
    </row>
    <row r="121" spans="1:6" s="86" customFormat="1" ht="12.4" customHeight="1" x14ac:dyDescent="0.2">
      <c r="A121" s="110" t="s">
        <v>1003</v>
      </c>
      <c r="B121" s="125" t="s">
        <v>1545</v>
      </c>
      <c r="C121" s="128" t="s">
        <v>834</v>
      </c>
      <c r="D121" s="129"/>
      <c r="F121" s="20"/>
    </row>
    <row r="122" spans="1:6" s="86" customFormat="1" ht="12.4" customHeight="1" x14ac:dyDescent="0.2">
      <c r="A122" s="110" t="s">
        <v>1004</v>
      </c>
      <c r="B122" s="125" t="s">
        <v>1546</v>
      </c>
      <c r="C122" s="128" t="s">
        <v>834</v>
      </c>
      <c r="D122" s="129"/>
      <c r="F122" s="20"/>
    </row>
    <row r="123" spans="1:6" s="86" customFormat="1" ht="12.4" customHeight="1" x14ac:dyDescent="0.2">
      <c r="A123" s="110" t="s">
        <v>1005</v>
      </c>
      <c r="B123" s="125" t="s">
        <v>1547</v>
      </c>
      <c r="C123" s="128" t="s">
        <v>834</v>
      </c>
      <c r="D123" s="129"/>
      <c r="F123" s="20"/>
    </row>
    <row r="124" spans="1:6" s="86" customFormat="1" ht="12.4" customHeight="1" x14ac:dyDescent="0.2">
      <c r="A124" s="110" t="s">
        <v>1006</v>
      </c>
      <c r="B124" s="125" t="s">
        <v>1548</v>
      </c>
      <c r="C124" s="128" t="s">
        <v>834</v>
      </c>
      <c r="D124" s="129"/>
      <c r="F124" s="20"/>
    </row>
    <row r="125" spans="1:6" s="86" customFormat="1" ht="12.4" customHeight="1" x14ac:dyDescent="0.2">
      <c r="A125" s="110" t="s">
        <v>1007</v>
      </c>
      <c r="B125" s="125" t="s">
        <v>1549</v>
      </c>
      <c r="C125" s="128" t="s">
        <v>834</v>
      </c>
      <c r="D125" s="129"/>
      <c r="F125" s="20"/>
    </row>
    <row r="126" spans="1:6" s="86" customFormat="1" ht="12.4" customHeight="1" x14ac:dyDescent="0.2">
      <c r="A126" s="110" t="s">
        <v>1008</v>
      </c>
      <c r="B126" s="125" t="s">
        <v>1550</v>
      </c>
      <c r="C126" s="128" t="s">
        <v>834</v>
      </c>
      <c r="D126" s="129"/>
      <c r="F126" s="20"/>
    </row>
    <row r="127" spans="1:6" s="86" customFormat="1" ht="12.4" customHeight="1" x14ac:dyDescent="0.2">
      <c r="A127" s="110" t="s">
        <v>1009</v>
      </c>
      <c r="B127" s="125" t="s">
        <v>1551</v>
      </c>
      <c r="C127" s="128" t="s">
        <v>834</v>
      </c>
      <c r="D127" s="129"/>
      <c r="F127" s="20"/>
    </row>
    <row r="128" spans="1:6" s="86" customFormat="1" ht="12.4" customHeight="1" x14ac:dyDescent="0.2">
      <c r="A128" s="110" t="s">
        <v>1010</v>
      </c>
      <c r="B128" s="125" t="s">
        <v>1552</v>
      </c>
      <c r="C128" s="128" t="s">
        <v>834</v>
      </c>
      <c r="D128" s="129"/>
      <c r="F128" s="20"/>
    </row>
    <row r="129" spans="1:6" s="86" customFormat="1" ht="12.4" customHeight="1" x14ac:dyDescent="0.2">
      <c r="A129" s="110" t="s">
        <v>1011</v>
      </c>
      <c r="B129" s="125" t="s">
        <v>1553</v>
      </c>
      <c r="C129" s="128" t="s">
        <v>834</v>
      </c>
      <c r="D129" s="129"/>
      <c r="F129" s="20"/>
    </row>
    <row r="130" spans="1:6" s="86" customFormat="1" ht="12.4" customHeight="1" x14ac:dyDescent="0.2">
      <c r="A130" s="110" t="s">
        <v>1012</v>
      </c>
      <c r="B130" s="125" t="s">
        <v>1554</v>
      </c>
      <c r="C130" s="128" t="s">
        <v>834</v>
      </c>
      <c r="D130" s="129"/>
      <c r="F130" s="20"/>
    </row>
    <row r="131" spans="1:6" s="86" customFormat="1" ht="12.4" customHeight="1" x14ac:dyDescent="0.2">
      <c r="A131" s="110" t="s">
        <v>1013</v>
      </c>
      <c r="B131" s="125" t="s">
        <v>1555</v>
      </c>
      <c r="C131" s="128" t="s">
        <v>834</v>
      </c>
      <c r="D131" s="129"/>
      <c r="F131" s="20"/>
    </row>
    <row r="132" spans="1:6" s="86" customFormat="1" ht="12.4" customHeight="1" x14ac:dyDescent="0.2">
      <c r="A132" s="110" t="s">
        <v>1014</v>
      </c>
      <c r="B132" s="125" t="s">
        <v>1556</v>
      </c>
      <c r="C132" s="128" t="s">
        <v>834</v>
      </c>
      <c r="D132" s="129"/>
      <c r="F132" s="20"/>
    </row>
    <row r="133" spans="1:6" s="86" customFormat="1" ht="12.4" customHeight="1" x14ac:dyDescent="0.2">
      <c r="A133" s="110" t="s">
        <v>1015</v>
      </c>
      <c r="B133" s="125" t="s">
        <v>1557</v>
      </c>
      <c r="C133" s="128" t="s">
        <v>834</v>
      </c>
      <c r="D133" s="129"/>
      <c r="F133" s="20"/>
    </row>
    <row r="134" spans="1:6" s="86" customFormat="1" ht="12.4" customHeight="1" x14ac:dyDescent="0.2">
      <c r="A134" s="110" t="s">
        <v>1016</v>
      </c>
      <c r="B134" s="125" t="s">
        <v>1558</v>
      </c>
      <c r="C134" s="128" t="s">
        <v>834</v>
      </c>
      <c r="D134" s="129"/>
      <c r="F134" s="20"/>
    </row>
    <row r="135" spans="1:6" s="86" customFormat="1" ht="12.4" customHeight="1" x14ac:dyDescent="0.2">
      <c r="A135" s="110" t="s">
        <v>1017</v>
      </c>
      <c r="B135" s="125" t="s">
        <v>1559</v>
      </c>
      <c r="C135" s="128" t="s">
        <v>834</v>
      </c>
      <c r="D135" s="129"/>
      <c r="F135" s="20"/>
    </row>
    <row r="136" spans="1:6" s="86" customFormat="1" ht="12.4" customHeight="1" x14ac:dyDescent="0.2">
      <c r="A136" s="110" t="s">
        <v>1444</v>
      </c>
      <c r="B136" s="125" t="s">
        <v>1560</v>
      </c>
      <c r="C136" s="128" t="s">
        <v>834</v>
      </c>
      <c r="D136" s="129"/>
      <c r="F136" s="20"/>
    </row>
    <row r="137" spans="1:6" s="86" customFormat="1" ht="12.4" customHeight="1" x14ac:dyDescent="0.2">
      <c r="A137" s="110" t="s">
        <v>1445</v>
      </c>
      <c r="B137" s="125" t="s">
        <v>1561</v>
      </c>
      <c r="C137" s="128" t="s">
        <v>834</v>
      </c>
      <c r="D137" s="129"/>
      <c r="F137" s="20"/>
    </row>
    <row r="138" spans="1:6" s="86" customFormat="1" ht="12.4" customHeight="1" x14ac:dyDescent="0.2">
      <c r="A138" s="110" t="s">
        <v>1446</v>
      </c>
      <c r="B138" s="125" t="s">
        <v>1562</v>
      </c>
      <c r="C138" s="128" t="s">
        <v>834</v>
      </c>
      <c r="D138" s="129"/>
      <c r="F138" s="20"/>
    </row>
    <row r="139" spans="1:6" s="86" customFormat="1" ht="12.4" customHeight="1" x14ac:dyDescent="0.2">
      <c r="A139" s="110" t="s">
        <v>1447</v>
      </c>
      <c r="B139" s="125" t="s">
        <v>1563</v>
      </c>
      <c r="C139" s="128" t="s">
        <v>834</v>
      </c>
      <c r="D139" s="129"/>
      <c r="F139" s="20"/>
    </row>
    <row r="140" spans="1:6" s="86" customFormat="1" ht="12.4" customHeight="1" x14ac:dyDescent="0.2">
      <c r="A140" s="110" t="s">
        <v>1448</v>
      </c>
      <c r="B140" s="125" t="s">
        <v>1564</v>
      </c>
      <c r="C140" s="128" t="s">
        <v>834</v>
      </c>
      <c r="D140" s="129"/>
      <c r="F140" s="20"/>
    </row>
    <row r="141" spans="1:6" s="86" customFormat="1" ht="12.4" customHeight="1" x14ac:dyDescent="0.2">
      <c r="A141" s="110" t="s">
        <v>1449</v>
      </c>
      <c r="B141" s="125" t="s">
        <v>1565</v>
      </c>
      <c r="C141" s="128" t="s">
        <v>834</v>
      </c>
      <c r="D141" s="129"/>
      <c r="F141" s="20"/>
    </row>
    <row r="142" spans="1:6" s="86" customFormat="1" ht="12.4" customHeight="1" x14ac:dyDescent="0.2">
      <c r="A142" s="110" t="s">
        <v>1450</v>
      </c>
      <c r="B142" s="125" t="s">
        <v>1566</v>
      </c>
      <c r="C142" s="128" t="s">
        <v>834</v>
      </c>
      <c r="D142" s="129"/>
      <c r="F142" s="20"/>
    </row>
    <row r="143" spans="1:6" s="86" customFormat="1" ht="12.4" customHeight="1" x14ac:dyDescent="0.2">
      <c r="A143" s="110" t="s">
        <v>1451</v>
      </c>
      <c r="B143" s="125" t="s">
        <v>1567</v>
      </c>
      <c r="C143" s="128" t="s">
        <v>834</v>
      </c>
      <c r="D143" s="129"/>
      <c r="F143" s="20"/>
    </row>
    <row r="144" spans="1:6" s="86" customFormat="1" ht="12.4" customHeight="1" x14ac:dyDescent="0.2">
      <c r="A144" s="110" t="s">
        <v>1452</v>
      </c>
      <c r="B144" s="125" t="s">
        <v>1568</v>
      </c>
      <c r="C144" s="128" t="s">
        <v>834</v>
      </c>
      <c r="D144" s="129"/>
      <c r="F144" s="20"/>
    </row>
    <row r="145" spans="1:6" s="86" customFormat="1" ht="12.4" customHeight="1" x14ac:dyDescent="0.2">
      <c r="A145" s="110" t="s">
        <v>1453</v>
      </c>
      <c r="B145" s="125" t="s">
        <v>1569</v>
      </c>
      <c r="C145" s="128" t="s">
        <v>834</v>
      </c>
      <c r="D145" s="129"/>
      <c r="F145" s="20"/>
    </row>
    <row r="146" spans="1:6" s="86" customFormat="1" ht="12.4" customHeight="1" x14ac:dyDescent="0.2">
      <c r="A146" s="110" t="s">
        <v>1454</v>
      </c>
      <c r="B146" s="125" t="s">
        <v>1570</v>
      </c>
      <c r="C146" s="128" t="s">
        <v>834</v>
      </c>
      <c r="D146" s="129"/>
      <c r="F146" s="20"/>
    </row>
    <row r="147" spans="1:6" s="86" customFormat="1" ht="12.4" customHeight="1" x14ac:dyDescent="0.2">
      <c r="A147" s="110" t="s">
        <v>1018</v>
      </c>
      <c r="B147" s="125" t="s">
        <v>1571</v>
      </c>
      <c r="C147" s="128" t="s">
        <v>834</v>
      </c>
      <c r="D147" s="129"/>
      <c r="F147" s="20"/>
    </row>
    <row r="148" spans="1:6" s="86" customFormat="1" ht="12.4" customHeight="1" x14ac:dyDescent="0.2">
      <c r="A148" s="110" t="s">
        <v>1019</v>
      </c>
      <c r="B148" s="125" t="s">
        <v>1572</v>
      </c>
      <c r="C148" s="128" t="s">
        <v>834</v>
      </c>
      <c r="D148" s="129"/>
      <c r="F148" s="20"/>
    </row>
    <row r="149" spans="1:6" s="86" customFormat="1" ht="12.4" customHeight="1" x14ac:dyDescent="0.2">
      <c r="A149" s="110" t="s">
        <v>1455</v>
      </c>
      <c r="B149" s="125" t="s">
        <v>1573</v>
      </c>
      <c r="C149" s="128" t="s">
        <v>834</v>
      </c>
      <c r="D149" s="129"/>
      <c r="F149" s="20"/>
    </row>
    <row r="150" spans="1:6" s="86" customFormat="1" ht="12.4" customHeight="1" x14ac:dyDescent="0.2">
      <c r="A150" s="110" t="s">
        <v>1020</v>
      </c>
      <c r="B150" s="125" t="s">
        <v>1574</v>
      </c>
      <c r="C150" s="128" t="s">
        <v>834</v>
      </c>
      <c r="D150" s="129"/>
      <c r="F150" s="20"/>
    </row>
    <row r="151" spans="1:6" s="86" customFormat="1" ht="12.4" customHeight="1" x14ac:dyDescent="0.2">
      <c r="A151" s="110" t="s">
        <v>1021</v>
      </c>
      <c r="B151" s="125" t="s">
        <v>1575</v>
      </c>
      <c r="C151" s="128" t="s">
        <v>834</v>
      </c>
      <c r="D151" s="129"/>
      <c r="F151" s="20"/>
    </row>
    <row r="152" spans="1:6" s="86" customFormat="1" ht="12.4" customHeight="1" x14ac:dyDescent="0.2">
      <c r="A152" s="110" t="s">
        <v>1022</v>
      </c>
      <c r="B152" s="125" t="s">
        <v>1576</v>
      </c>
      <c r="C152" s="128" t="s">
        <v>834</v>
      </c>
      <c r="D152" s="129"/>
      <c r="F152" s="20"/>
    </row>
    <row r="153" spans="1:6" s="86" customFormat="1" ht="12.4" customHeight="1" x14ac:dyDescent="0.2">
      <c r="A153" s="110" t="s">
        <v>1023</v>
      </c>
      <c r="B153" s="125" t="s">
        <v>1577</v>
      </c>
      <c r="C153" s="128" t="s">
        <v>834</v>
      </c>
      <c r="D153" s="129"/>
      <c r="F153" s="20"/>
    </row>
    <row r="154" spans="1:6" s="86" customFormat="1" ht="12.4" customHeight="1" x14ac:dyDescent="0.2">
      <c r="A154" s="110" t="s">
        <v>1024</v>
      </c>
      <c r="B154" s="125" t="s">
        <v>1578</v>
      </c>
      <c r="C154" s="128" t="s">
        <v>834</v>
      </c>
      <c r="D154" s="129"/>
      <c r="F154" s="20"/>
    </row>
    <row r="155" spans="1:6" s="86" customFormat="1" ht="12.4" customHeight="1" x14ac:dyDescent="0.2">
      <c r="A155" s="110" t="s">
        <v>1025</v>
      </c>
      <c r="B155" s="125" t="s">
        <v>1579</v>
      </c>
      <c r="C155" s="128" t="s">
        <v>834</v>
      </c>
      <c r="D155" s="129"/>
      <c r="F155" s="20"/>
    </row>
    <row r="156" spans="1:6" s="86" customFormat="1" ht="12.4" customHeight="1" x14ac:dyDescent="0.2">
      <c r="A156" s="110" t="s">
        <v>1026</v>
      </c>
      <c r="B156" s="125" t="s">
        <v>1580</v>
      </c>
      <c r="C156" s="128" t="s">
        <v>834</v>
      </c>
      <c r="D156" s="129"/>
      <c r="F156" s="20"/>
    </row>
    <row r="157" spans="1:6" s="86" customFormat="1" ht="12.4" customHeight="1" x14ac:dyDescent="0.2">
      <c r="A157" s="110" t="s">
        <v>1027</v>
      </c>
      <c r="B157" s="125" t="s">
        <v>1581</v>
      </c>
      <c r="C157" s="128" t="s">
        <v>834</v>
      </c>
      <c r="D157" s="129"/>
      <c r="F157" s="20"/>
    </row>
    <row r="158" spans="1:6" s="86" customFormat="1" ht="12.4" customHeight="1" x14ac:dyDescent="0.2">
      <c r="A158" s="110" t="s">
        <v>1028</v>
      </c>
      <c r="B158" s="125" t="s">
        <v>1582</v>
      </c>
      <c r="C158" s="128" t="s">
        <v>834</v>
      </c>
      <c r="D158" s="129"/>
      <c r="F158" s="20"/>
    </row>
    <row r="159" spans="1:6" s="86" customFormat="1" ht="12.4" customHeight="1" x14ac:dyDescent="0.2">
      <c r="A159" s="110" t="s">
        <v>1029</v>
      </c>
      <c r="B159" s="125" t="s">
        <v>1583</v>
      </c>
      <c r="C159" s="128" t="s">
        <v>834</v>
      </c>
      <c r="D159" s="129"/>
      <c r="F159" s="20"/>
    </row>
    <row r="160" spans="1:6" s="86" customFormat="1" ht="12.4" customHeight="1" x14ac:dyDescent="0.2">
      <c r="A160" s="110" t="s">
        <v>1030</v>
      </c>
      <c r="B160" s="125" t="s">
        <v>1584</v>
      </c>
      <c r="C160" s="128" t="s">
        <v>834</v>
      </c>
      <c r="D160" s="129"/>
      <c r="F160" s="20"/>
    </row>
    <row r="161" spans="1:6" s="86" customFormat="1" ht="12.4" customHeight="1" x14ac:dyDescent="0.2">
      <c r="A161" s="110" t="s">
        <v>1456</v>
      </c>
      <c r="B161" s="125" t="s">
        <v>1585</v>
      </c>
      <c r="C161" s="128" t="s">
        <v>834</v>
      </c>
      <c r="D161" s="129"/>
      <c r="F161" s="20"/>
    </row>
    <row r="162" spans="1:6" s="86" customFormat="1" ht="12.4" customHeight="1" x14ac:dyDescent="0.2">
      <c r="A162" s="110" t="s">
        <v>1457</v>
      </c>
      <c r="B162" s="125" t="s">
        <v>1586</v>
      </c>
      <c r="C162" s="128" t="s">
        <v>834</v>
      </c>
      <c r="D162" s="129"/>
      <c r="F162" s="20"/>
    </row>
    <row r="163" spans="1:6" s="86" customFormat="1" ht="12" customHeight="1" x14ac:dyDescent="0.2">
      <c r="A163" s="110" t="s">
        <v>1458</v>
      </c>
      <c r="B163" s="125" t="s">
        <v>1587</v>
      </c>
      <c r="C163" s="128" t="s">
        <v>834</v>
      </c>
      <c r="D163" s="129"/>
      <c r="F163" s="20"/>
    </row>
    <row r="164" spans="1:6" s="86" customFormat="1" ht="12.4" customHeight="1" x14ac:dyDescent="0.2">
      <c r="A164" s="110" t="s">
        <v>1459</v>
      </c>
      <c r="B164" s="125" t="s">
        <v>1588</v>
      </c>
      <c r="C164" s="128" t="s">
        <v>834</v>
      </c>
      <c r="D164" s="129"/>
      <c r="F164" s="20"/>
    </row>
    <row r="165" spans="1:6" s="86" customFormat="1" ht="12.4" customHeight="1" x14ac:dyDescent="0.2">
      <c r="A165" s="110" t="s">
        <v>1460</v>
      </c>
      <c r="B165" s="125" t="s">
        <v>1589</v>
      </c>
      <c r="C165" s="128" t="s">
        <v>834</v>
      </c>
      <c r="D165" s="129"/>
      <c r="F165" s="20"/>
    </row>
    <row r="166" spans="1:6" s="86" customFormat="1" ht="12.4" customHeight="1" x14ac:dyDescent="0.2">
      <c r="A166" s="110" t="s">
        <v>1461</v>
      </c>
      <c r="B166" s="125" t="s">
        <v>1590</v>
      </c>
      <c r="C166" s="128" t="s">
        <v>834</v>
      </c>
      <c r="D166" s="129"/>
      <c r="F166" s="20"/>
    </row>
    <row r="167" spans="1:6" s="86" customFormat="1" ht="12.4" customHeight="1" x14ac:dyDescent="0.2">
      <c r="A167" s="110" t="s">
        <v>1031</v>
      </c>
      <c r="B167" s="125" t="s">
        <v>1591</v>
      </c>
      <c r="C167" s="128" t="s">
        <v>834</v>
      </c>
      <c r="D167" s="129"/>
      <c r="F167" s="20"/>
    </row>
    <row r="168" spans="1:6" s="86" customFormat="1" ht="12.4" customHeight="1" x14ac:dyDescent="0.2">
      <c r="A168" s="110" t="s">
        <v>1032</v>
      </c>
      <c r="B168" s="125" t="s">
        <v>1592</v>
      </c>
      <c r="C168" s="128" t="s">
        <v>834</v>
      </c>
      <c r="D168" s="129"/>
      <c r="F168" s="20"/>
    </row>
    <row r="169" spans="1:6" s="86" customFormat="1" ht="12.4" customHeight="1" x14ac:dyDescent="0.2">
      <c r="A169" s="110" t="s">
        <v>1033</v>
      </c>
      <c r="B169" s="125" t="s">
        <v>1593</v>
      </c>
      <c r="C169" s="128" t="s">
        <v>834</v>
      </c>
      <c r="D169" s="129"/>
      <c r="F169" s="20"/>
    </row>
    <row r="170" spans="1:6" s="86" customFormat="1" ht="12.4" customHeight="1" x14ac:dyDescent="0.2">
      <c r="A170" s="110" t="s">
        <v>1034</v>
      </c>
      <c r="B170" s="125" t="s">
        <v>1594</v>
      </c>
      <c r="C170" s="128" t="s">
        <v>834</v>
      </c>
      <c r="D170" s="129"/>
      <c r="F170" s="20"/>
    </row>
    <row r="171" spans="1:6" s="86" customFormat="1" ht="12.4" customHeight="1" x14ac:dyDescent="0.2">
      <c r="A171" s="110" t="s">
        <v>1035</v>
      </c>
      <c r="B171" s="125" t="s">
        <v>1595</v>
      </c>
      <c r="C171" s="128" t="s">
        <v>834</v>
      </c>
      <c r="D171" s="129"/>
      <c r="F171" s="20"/>
    </row>
    <row r="172" spans="1:6" s="86" customFormat="1" ht="12.4" customHeight="1" x14ac:dyDescent="0.2">
      <c r="A172" s="110" t="s">
        <v>1036</v>
      </c>
      <c r="B172" s="125" t="s">
        <v>1596</v>
      </c>
      <c r="C172" s="128" t="s">
        <v>834</v>
      </c>
      <c r="D172" s="129"/>
      <c r="F172" s="20"/>
    </row>
    <row r="173" spans="1:6" s="86" customFormat="1" ht="12.4" customHeight="1" x14ac:dyDescent="0.2">
      <c r="A173" s="110" t="s">
        <v>1462</v>
      </c>
      <c r="B173" s="125" t="s">
        <v>1597</v>
      </c>
      <c r="C173" s="128" t="s">
        <v>834</v>
      </c>
      <c r="D173" s="129"/>
      <c r="F173" s="20"/>
    </row>
    <row r="174" spans="1:6" s="86" customFormat="1" ht="12.4" customHeight="1" x14ac:dyDescent="0.2">
      <c r="A174" s="110" t="s">
        <v>1463</v>
      </c>
      <c r="B174" s="125" t="s">
        <v>1598</v>
      </c>
      <c r="C174" s="128" t="s">
        <v>834</v>
      </c>
      <c r="D174" s="129"/>
      <c r="F174" s="20"/>
    </row>
    <row r="175" spans="1:6" s="86" customFormat="1" ht="12.4" customHeight="1" x14ac:dyDescent="0.2">
      <c r="A175" s="110" t="s">
        <v>1464</v>
      </c>
      <c r="B175" s="125" t="s">
        <v>1599</v>
      </c>
      <c r="C175" s="128" t="s">
        <v>834</v>
      </c>
      <c r="D175" s="129"/>
      <c r="F175" s="20"/>
    </row>
    <row r="176" spans="1:6" s="86" customFormat="1" ht="12.4" customHeight="1" x14ac:dyDescent="0.2">
      <c r="A176" s="110" t="s">
        <v>1465</v>
      </c>
      <c r="B176" s="125" t="s">
        <v>1600</v>
      </c>
      <c r="C176" s="128" t="s">
        <v>834</v>
      </c>
      <c r="D176" s="129"/>
      <c r="F176" s="20"/>
    </row>
    <row r="177" spans="1:6" s="86" customFormat="1" ht="12" customHeight="1" x14ac:dyDescent="0.2">
      <c r="A177" s="110" t="s">
        <v>1466</v>
      </c>
      <c r="B177" s="125" t="s">
        <v>1601</v>
      </c>
      <c r="C177" s="128" t="s">
        <v>834</v>
      </c>
      <c r="D177" s="129"/>
      <c r="F177" s="20"/>
    </row>
    <row r="178" spans="1:6" s="86" customFormat="1" ht="12.4" customHeight="1" x14ac:dyDescent="0.2">
      <c r="A178" s="110" t="s">
        <v>1467</v>
      </c>
      <c r="B178" s="125" t="s">
        <v>1602</v>
      </c>
      <c r="C178" s="128" t="s">
        <v>834</v>
      </c>
      <c r="D178" s="129"/>
      <c r="F178" s="20"/>
    </row>
    <row r="179" spans="1:6" s="86" customFormat="1" ht="12.4" customHeight="1" x14ac:dyDescent="0.2">
      <c r="A179" s="110" t="s">
        <v>1468</v>
      </c>
      <c r="B179" s="125" t="s">
        <v>1603</v>
      </c>
      <c r="C179" s="128" t="s">
        <v>834</v>
      </c>
      <c r="D179" s="129"/>
      <c r="F179" s="20"/>
    </row>
    <row r="180" spans="1:6" s="86" customFormat="1" ht="12.4" customHeight="1" x14ac:dyDescent="0.2">
      <c r="A180" s="110" t="s">
        <v>1469</v>
      </c>
      <c r="B180" s="125" t="s">
        <v>1604</v>
      </c>
      <c r="C180" s="128" t="s">
        <v>834</v>
      </c>
      <c r="D180" s="129"/>
      <c r="F180" s="20"/>
    </row>
    <row r="181" spans="1:6" s="86" customFormat="1" ht="12.4" customHeight="1" x14ac:dyDescent="0.2">
      <c r="A181" s="110" t="s">
        <v>1470</v>
      </c>
      <c r="B181" s="125" t="s">
        <v>1605</v>
      </c>
      <c r="C181" s="128" t="s">
        <v>834</v>
      </c>
      <c r="D181" s="129"/>
      <c r="F181" s="20"/>
    </row>
    <row r="182" spans="1:6" s="86" customFormat="1" ht="12.4" customHeight="1" x14ac:dyDescent="0.2">
      <c r="A182" s="110" t="s">
        <v>1471</v>
      </c>
      <c r="B182" s="125" t="s">
        <v>1606</v>
      </c>
      <c r="C182" s="128" t="s">
        <v>834</v>
      </c>
      <c r="D182" s="129"/>
      <c r="F182" s="20"/>
    </row>
    <row r="183" spans="1:6" s="86" customFormat="1" ht="12.4" customHeight="1" x14ac:dyDescent="0.2">
      <c r="A183" s="110" t="s">
        <v>1472</v>
      </c>
      <c r="B183" s="125" t="s">
        <v>1607</v>
      </c>
      <c r="C183" s="128" t="s">
        <v>834</v>
      </c>
      <c r="D183" s="129"/>
      <c r="F183" s="20"/>
    </row>
    <row r="184" spans="1:6" s="86" customFormat="1" ht="12.4" customHeight="1" x14ac:dyDescent="0.2">
      <c r="A184" s="110" t="s">
        <v>1473</v>
      </c>
      <c r="B184" s="125" t="s">
        <v>1608</v>
      </c>
      <c r="C184" s="128" t="s">
        <v>834</v>
      </c>
      <c r="D184" s="129"/>
      <c r="F184" s="20"/>
    </row>
    <row r="185" spans="1:6" s="86" customFormat="1" ht="12.4" customHeight="1" x14ac:dyDescent="0.2">
      <c r="A185" s="110" t="s">
        <v>1474</v>
      </c>
      <c r="B185" s="125" t="s">
        <v>1609</v>
      </c>
      <c r="C185" s="128" t="s">
        <v>834</v>
      </c>
      <c r="D185" s="129"/>
      <c r="F185" s="20"/>
    </row>
    <row r="186" spans="1:6" s="86" customFormat="1" ht="12.4" customHeight="1" x14ac:dyDescent="0.2">
      <c r="A186" s="110" t="s">
        <v>1475</v>
      </c>
      <c r="B186" s="125" t="s">
        <v>1610</v>
      </c>
      <c r="C186" s="128" t="s">
        <v>834</v>
      </c>
      <c r="D186" s="129"/>
      <c r="F186" s="20"/>
    </row>
    <row r="187" spans="1:6" s="86" customFormat="1" ht="12.4" customHeight="1" x14ac:dyDescent="0.2">
      <c r="A187" s="110" t="s">
        <v>1476</v>
      </c>
      <c r="B187" s="125" t="s">
        <v>1611</v>
      </c>
      <c r="C187" s="128" t="s">
        <v>834</v>
      </c>
      <c r="D187" s="129"/>
      <c r="F187" s="20"/>
    </row>
    <row r="188" spans="1:6" s="86" customFormat="1" ht="12.4" customHeight="1" x14ac:dyDescent="0.2">
      <c r="A188" s="110" t="s">
        <v>1477</v>
      </c>
      <c r="B188" s="125" t="s">
        <v>1612</v>
      </c>
      <c r="C188" s="128" t="s">
        <v>834</v>
      </c>
      <c r="D188" s="129"/>
      <c r="F188" s="20"/>
    </row>
    <row r="189" spans="1:6" s="86" customFormat="1" ht="12.4" customHeight="1" x14ac:dyDescent="0.2">
      <c r="A189" s="110" t="s">
        <v>1478</v>
      </c>
      <c r="B189" s="125" t="s">
        <v>1613</v>
      </c>
      <c r="C189" s="128" t="s">
        <v>834</v>
      </c>
      <c r="D189" s="129"/>
      <c r="F189" s="20"/>
    </row>
    <row r="190" spans="1:6" s="86" customFormat="1" ht="12.4" customHeight="1" x14ac:dyDescent="0.2">
      <c r="A190" s="110" t="s">
        <v>1479</v>
      </c>
      <c r="B190" s="125" t="s">
        <v>1614</v>
      </c>
      <c r="C190" s="128" t="s">
        <v>834</v>
      </c>
      <c r="D190" s="129"/>
      <c r="F190" s="20"/>
    </row>
    <row r="191" spans="1:6" s="86" customFormat="1" ht="12" customHeight="1" x14ac:dyDescent="0.2">
      <c r="A191" s="110" t="s">
        <v>1480</v>
      </c>
      <c r="B191" s="125" t="s">
        <v>1615</v>
      </c>
      <c r="C191" s="128" t="s">
        <v>834</v>
      </c>
      <c r="D191" s="129"/>
      <c r="F191" s="20"/>
    </row>
    <row r="192" spans="1:6" s="86" customFormat="1" ht="12.4" customHeight="1" x14ac:dyDescent="0.2">
      <c r="A192" s="110" t="s">
        <v>1481</v>
      </c>
      <c r="B192" s="125" t="s">
        <v>1616</v>
      </c>
      <c r="C192" s="128" t="s">
        <v>834</v>
      </c>
      <c r="D192" s="129"/>
      <c r="F192" s="20"/>
    </row>
    <row r="193" spans="1:6" s="86" customFormat="1" ht="12.4" customHeight="1" x14ac:dyDescent="0.2">
      <c r="A193" s="110" t="s">
        <v>1482</v>
      </c>
      <c r="B193" s="125" t="s">
        <v>1617</v>
      </c>
      <c r="C193" s="128" t="s">
        <v>834</v>
      </c>
      <c r="D193" s="129"/>
      <c r="F193" s="20"/>
    </row>
    <row r="194" spans="1:6" s="86" customFormat="1" ht="12.4" customHeight="1" x14ac:dyDescent="0.2">
      <c r="A194" s="110" t="s">
        <v>1483</v>
      </c>
      <c r="B194" s="125" t="s">
        <v>1618</v>
      </c>
      <c r="C194" s="128" t="s">
        <v>834</v>
      </c>
      <c r="D194" s="129"/>
      <c r="F194" s="20"/>
    </row>
    <row r="195" spans="1:6" s="86" customFormat="1" ht="12.4" customHeight="1" x14ac:dyDescent="0.2">
      <c r="A195" s="110" t="s">
        <v>1484</v>
      </c>
      <c r="B195" s="125" t="s">
        <v>1619</v>
      </c>
      <c r="C195" s="128" t="s">
        <v>834</v>
      </c>
      <c r="D195" s="129"/>
      <c r="F195" s="20"/>
    </row>
    <row r="196" spans="1:6" s="86" customFormat="1" ht="12.4" customHeight="1" x14ac:dyDescent="0.2">
      <c r="A196" s="110" t="s">
        <v>1485</v>
      </c>
      <c r="B196" s="125" t="s">
        <v>1620</v>
      </c>
      <c r="C196" s="128" t="s">
        <v>834</v>
      </c>
      <c r="D196" s="129"/>
      <c r="F196" s="20"/>
    </row>
    <row r="197" spans="1:6" s="86" customFormat="1" ht="12.4" customHeight="1" x14ac:dyDescent="0.2">
      <c r="A197" s="110" t="s">
        <v>1486</v>
      </c>
      <c r="B197" s="125" t="s">
        <v>1621</v>
      </c>
      <c r="C197" s="128" t="s">
        <v>834</v>
      </c>
      <c r="D197" s="129"/>
      <c r="F197" s="20"/>
    </row>
    <row r="198" spans="1:6" s="86" customFormat="1" ht="12.4" customHeight="1" x14ac:dyDescent="0.2">
      <c r="A198" s="110" t="s">
        <v>1487</v>
      </c>
      <c r="B198" s="125" t="s">
        <v>1622</v>
      </c>
      <c r="C198" s="128" t="s">
        <v>834</v>
      </c>
      <c r="D198" s="129"/>
      <c r="F198" s="20"/>
    </row>
    <row r="199" spans="1:6" s="86" customFormat="1" ht="12.4" customHeight="1" x14ac:dyDescent="0.2">
      <c r="A199" s="110" t="s">
        <v>1488</v>
      </c>
      <c r="B199" s="125" t="s">
        <v>1623</v>
      </c>
      <c r="C199" s="128" t="s">
        <v>834</v>
      </c>
      <c r="D199" s="129"/>
      <c r="F199" s="20"/>
    </row>
    <row r="200" spans="1:6" s="86" customFormat="1" ht="12.4" customHeight="1" x14ac:dyDescent="0.2">
      <c r="A200" s="110" t="s">
        <v>1489</v>
      </c>
      <c r="B200" s="125" t="s">
        <v>1624</v>
      </c>
      <c r="C200" s="128" t="s">
        <v>834</v>
      </c>
      <c r="D200" s="129"/>
      <c r="F200" s="20"/>
    </row>
    <row r="201" spans="1:6" s="86" customFormat="1" ht="12.4" customHeight="1" x14ac:dyDescent="0.2">
      <c r="A201" s="110" t="s">
        <v>1490</v>
      </c>
      <c r="B201" s="125" t="s">
        <v>1625</v>
      </c>
      <c r="C201" s="128" t="s">
        <v>834</v>
      </c>
      <c r="D201" s="129"/>
      <c r="F201" s="20"/>
    </row>
    <row r="202" spans="1:6" s="86" customFormat="1" ht="12.4" customHeight="1" x14ac:dyDescent="0.2">
      <c r="A202" s="110" t="s">
        <v>1491</v>
      </c>
      <c r="B202" s="125" t="s">
        <v>1626</v>
      </c>
      <c r="C202" s="128" t="s">
        <v>834</v>
      </c>
      <c r="D202" s="129"/>
      <c r="F202" s="20"/>
    </row>
    <row r="203" spans="1:6" s="86" customFormat="1" ht="12.4" customHeight="1" x14ac:dyDescent="0.2">
      <c r="A203" s="110" t="s">
        <v>1492</v>
      </c>
      <c r="B203" s="125" t="s">
        <v>1627</v>
      </c>
      <c r="C203" s="128" t="s">
        <v>834</v>
      </c>
      <c r="D203" s="129"/>
      <c r="F203" s="20"/>
    </row>
    <row r="204" spans="1:6" s="86" customFormat="1" ht="12.4" customHeight="1" x14ac:dyDescent="0.2">
      <c r="A204" s="110" t="s">
        <v>1493</v>
      </c>
      <c r="B204" s="125" t="s">
        <v>1628</v>
      </c>
      <c r="C204" s="128" t="s">
        <v>834</v>
      </c>
      <c r="D204" s="129"/>
      <c r="F204" s="20"/>
    </row>
    <row r="205" spans="1:6" s="86" customFormat="1" ht="12.4" customHeight="1" x14ac:dyDescent="0.2">
      <c r="A205" s="110" t="s">
        <v>1494</v>
      </c>
      <c r="B205" s="125" t="s">
        <v>1629</v>
      </c>
      <c r="C205" s="128" t="s">
        <v>834</v>
      </c>
      <c r="D205" s="129"/>
      <c r="F205" s="20"/>
    </row>
    <row r="206" spans="1:6" s="86" customFormat="1" ht="12.4" customHeight="1" x14ac:dyDescent="0.2">
      <c r="A206" s="110" t="s">
        <v>1495</v>
      </c>
      <c r="B206" s="125" t="s">
        <v>1630</v>
      </c>
      <c r="C206" s="128" t="s">
        <v>834</v>
      </c>
      <c r="D206" s="129"/>
      <c r="F206" s="20"/>
    </row>
    <row r="207" spans="1:6" s="86" customFormat="1" ht="12.4" customHeight="1" x14ac:dyDescent="0.2">
      <c r="A207" s="110" t="s">
        <v>1496</v>
      </c>
      <c r="B207" s="125" t="s">
        <v>1631</v>
      </c>
      <c r="C207" s="128" t="s">
        <v>834</v>
      </c>
      <c r="D207" s="129"/>
      <c r="F207" s="20"/>
    </row>
    <row r="208" spans="1:6" s="86" customFormat="1" ht="12.4" customHeight="1" x14ac:dyDescent="0.2">
      <c r="A208" s="110" t="s">
        <v>1497</v>
      </c>
      <c r="B208" s="125" t="s">
        <v>1632</v>
      </c>
      <c r="C208" s="128" t="s">
        <v>834</v>
      </c>
      <c r="D208" s="129"/>
      <c r="F208" s="20"/>
    </row>
    <row r="209" spans="1:6" s="86" customFormat="1" ht="12.4" customHeight="1" x14ac:dyDescent="0.2">
      <c r="A209" s="110" t="s">
        <v>1498</v>
      </c>
      <c r="B209" s="125" t="s">
        <v>1633</v>
      </c>
      <c r="C209" s="128" t="s">
        <v>834</v>
      </c>
      <c r="D209" s="129"/>
      <c r="F209" s="20"/>
    </row>
    <row r="210" spans="1:6" s="86" customFormat="1" ht="12.4" customHeight="1" x14ac:dyDescent="0.2">
      <c r="A210" s="110" t="s">
        <v>1499</v>
      </c>
      <c r="B210" s="125" t="s">
        <v>1634</v>
      </c>
      <c r="C210" s="128" t="s">
        <v>834</v>
      </c>
      <c r="D210" s="129"/>
      <c r="F210" s="20"/>
    </row>
    <row r="211" spans="1:6" s="86" customFormat="1" ht="12.4" customHeight="1" x14ac:dyDescent="0.2">
      <c r="A211" s="110" t="s">
        <v>1500</v>
      </c>
      <c r="B211" s="125" t="s">
        <v>1635</v>
      </c>
      <c r="C211" s="128" t="s">
        <v>834</v>
      </c>
      <c r="D211" s="129"/>
      <c r="F211" s="20"/>
    </row>
    <row r="212" spans="1:6" s="86" customFormat="1" ht="12.4" customHeight="1" x14ac:dyDescent="0.2">
      <c r="A212" s="110" t="s">
        <v>1501</v>
      </c>
      <c r="B212" s="125" t="s">
        <v>1636</v>
      </c>
      <c r="C212" s="128" t="s">
        <v>834</v>
      </c>
      <c r="D212" s="129"/>
      <c r="F212" s="20"/>
    </row>
    <row r="213" spans="1:6" s="86" customFormat="1" ht="12.4" customHeight="1" x14ac:dyDescent="0.2">
      <c r="A213" s="110" t="s">
        <v>1502</v>
      </c>
      <c r="B213" s="125" t="s">
        <v>1637</v>
      </c>
      <c r="C213" s="128" t="s">
        <v>834</v>
      </c>
      <c r="D213" s="129"/>
      <c r="F213" s="20"/>
    </row>
    <row r="214" spans="1:6" s="86" customFormat="1" ht="12.4" customHeight="1" x14ac:dyDescent="0.2">
      <c r="A214" s="110" t="s">
        <v>1503</v>
      </c>
      <c r="B214" s="125" t="s">
        <v>1638</v>
      </c>
      <c r="C214" s="128" t="s">
        <v>834</v>
      </c>
      <c r="D214" s="129"/>
      <c r="F214" s="20"/>
    </row>
    <row r="215" spans="1:6" s="86" customFormat="1" ht="12.4" customHeight="1" x14ac:dyDescent="0.2">
      <c r="A215" s="110" t="s">
        <v>1504</v>
      </c>
      <c r="B215" s="125" t="s">
        <v>1639</v>
      </c>
      <c r="C215" s="128" t="s">
        <v>834</v>
      </c>
      <c r="D215" s="129"/>
      <c r="F215" s="20"/>
    </row>
    <row r="216" spans="1:6" s="86" customFormat="1" ht="12.4" customHeight="1" x14ac:dyDescent="0.2">
      <c r="A216" s="110" t="s">
        <v>1505</v>
      </c>
      <c r="B216" s="125" t="s">
        <v>1640</v>
      </c>
      <c r="C216" s="128" t="s">
        <v>834</v>
      </c>
      <c r="D216" s="129"/>
      <c r="F216" s="20"/>
    </row>
    <row r="217" spans="1:6" s="86" customFormat="1" ht="12.4" customHeight="1" x14ac:dyDescent="0.2">
      <c r="A217" s="110" t="s">
        <v>1506</v>
      </c>
      <c r="B217" s="125" t="s">
        <v>1641</v>
      </c>
      <c r="C217" s="128" t="s">
        <v>834</v>
      </c>
      <c r="D217" s="129"/>
      <c r="F217" s="20"/>
    </row>
    <row r="218" spans="1:6" s="86" customFormat="1" ht="12.4" customHeight="1" x14ac:dyDescent="0.2">
      <c r="A218" s="110" t="s">
        <v>1507</v>
      </c>
      <c r="B218" s="125" t="s">
        <v>1642</v>
      </c>
      <c r="C218" s="128" t="s">
        <v>834</v>
      </c>
      <c r="D218" s="129"/>
      <c r="F218" s="20"/>
    </row>
    <row r="219" spans="1:6" s="86" customFormat="1" ht="12.4" customHeight="1" x14ac:dyDescent="0.2">
      <c r="A219" s="110" t="s">
        <v>1508</v>
      </c>
      <c r="B219" s="125" t="s">
        <v>1643</v>
      </c>
      <c r="C219" s="128" t="s">
        <v>834</v>
      </c>
      <c r="D219" s="129"/>
      <c r="F219" s="20"/>
    </row>
    <row r="220" spans="1:6" s="86" customFormat="1" ht="12.4" customHeight="1" x14ac:dyDescent="0.2">
      <c r="A220" s="110" t="s">
        <v>1509</v>
      </c>
      <c r="B220" s="125" t="s">
        <v>1644</v>
      </c>
      <c r="C220" s="128" t="s">
        <v>834</v>
      </c>
      <c r="D220" s="129"/>
      <c r="F220" s="20"/>
    </row>
    <row r="221" spans="1:6" s="86" customFormat="1" ht="12.4" customHeight="1" x14ac:dyDescent="0.2">
      <c r="A221" s="110" t="s">
        <v>1510</v>
      </c>
      <c r="B221" s="125" t="s">
        <v>1645</v>
      </c>
      <c r="C221" s="128" t="s">
        <v>834</v>
      </c>
      <c r="D221" s="129"/>
      <c r="F221" s="20"/>
    </row>
    <row r="222" spans="1:6" s="86" customFormat="1" ht="12.4" customHeight="1" x14ac:dyDescent="0.2">
      <c r="A222" s="110" t="s">
        <v>1511</v>
      </c>
      <c r="B222" s="125" t="s">
        <v>1646</v>
      </c>
      <c r="C222" s="128" t="s">
        <v>834</v>
      </c>
      <c r="D222" s="129"/>
      <c r="F222" s="20"/>
    </row>
    <row r="223" spans="1:6" s="86" customFormat="1" ht="12.4" customHeight="1" x14ac:dyDescent="0.2">
      <c r="A223" s="110" t="s">
        <v>1512</v>
      </c>
      <c r="B223" s="125" t="s">
        <v>1647</v>
      </c>
      <c r="C223" s="128" t="s">
        <v>834</v>
      </c>
      <c r="D223" s="129"/>
      <c r="F223" s="20"/>
    </row>
    <row r="224" spans="1:6" s="86" customFormat="1" ht="12.4" customHeight="1" x14ac:dyDescent="0.2">
      <c r="A224" s="110" t="s">
        <v>1513</v>
      </c>
      <c r="B224" s="125" t="s">
        <v>1648</v>
      </c>
      <c r="C224" s="128" t="s">
        <v>834</v>
      </c>
      <c r="D224" s="129"/>
      <c r="F224" s="20"/>
    </row>
    <row r="225" spans="1:6" s="86" customFormat="1" ht="12.4" customHeight="1" x14ac:dyDescent="0.2">
      <c r="A225" s="110" t="s">
        <v>1514</v>
      </c>
      <c r="B225" s="125" t="s">
        <v>1649</v>
      </c>
      <c r="C225" s="128" t="s">
        <v>834</v>
      </c>
      <c r="D225" s="129"/>
      <c r="F225" s="20"/>
    </row>
    <row r="226" spans="1:6" s="86" customFormat="1" ht="12.4" customHeight="1" x14ac:dyDescent="0.2">
      <c r="A226" s="110" t="s">
        <v>1515</v>
      </c>
      <c r="B226" s="125" t="s">
        <v>1650</v>
      </c>
      <c r="C226" s="128" t="s">
        <v>834</v>
      </c>
      <c r="D226" s="129"/>
      <c r="F226" s="20"/>
    </row>
    <row r="227" spans="1:6" s="86" customFormat="1" ht="12.4" customHeight="1" x14ac:dyDescent="0.2">
      <c r="A227" s="110" t="s">
        <v>1516</v>
      </c>
      <c r="B227" s="125" t="s">
        <v>1651</v>
      </c>
      <c r="C227" s="128" t="s">
        <v>834</v>
      </c>
      <c r="D227" s="129"/>
      <c r="F227" s="20"/>
    </row>
    <row r="228" spans="1:6" s="86" customFormat="1" ht="12.4" customHeight="1" x14ac:dyDescent="0.2">
      <c r="A228" s="110" t="s">
        <v>1517</v>
      </c>
      <c r="B228" s="125" t="s">
        <v>1652</v>
      </c>
      <c r="C228" s="128" t="s">
        <v>834</v>
      </c>
      <c r="D228" s="129"/>
      <c r="F228" s="20"/>
    </row>
    <row r="229" spans="1:6" s="86" customFormat="1" ht="12.4" customHeight="1" x14ac:dyDescent="0.2">
      <c r="A229" s="110" t="s">
        <v>1518</v>
      </c>
      <c r="B229" s="125" t="s">
        <v>1653</v>
      </c>
      <c r="C229" s="128" t="s">
        <v>834</v>
      </c>
      <c r="D229" s="129"/>
      <c r="F229" s="20"/>
    </row>
    <row r="230" spans="1:6" s="86" customFormat="1" ht="12.4" customHeight="1" x14ac:dyDescent="0.2">
      <c r="A230" s="110" t="s">
        <v>1519</v>
      </c>
      <c r="B230" s="125" t="s">
        <v>1654</v>
      </c>
      <c r="C230" s="128" t="s">
        <v>834</v>
      </c>
      <c r="D230" s="129"/>
      <c r="F230" s="20"/>
    </row>
    <row r="231" spans="1:6" s="86" customFormat="1" ht="12.4" customHeight="1" x14ac:dyDescent="0.2">
      <c r="A231" s="110" t="s">
        <v>1520</v>
      </c>
      <c r="B231" s="125" t="s">
        <v>1655</v>
      </c>
      <c r="C231" s="128" t="s">
        <v>834</v>
      </c>
      <c r="D231" s="129"/>
      <c r="F231" s="20"/>
    </row>
    <row r="232" spans="1:6" s="86" customFormat="1" ht="12.4" customHeight="1" x14ac:dyDescent="0.2">
      <c r="A232" s="110" t="s">
        <v>1521</v>
      </c>
      <c r="B232" s="125" t="s">
        <v>1656</v>
      </c>
      <c r="C232" s="128" t="s">
        <v>834</v>
      </c>
      <c r="D232" s="129"/>
      <c r="F232" s="20"/>
    </row>
    <row r="233" spans="1:6" s="86" customFormat="1" ht="12.4" customHeight="1" x14ac:dyDescent="0.2">
      <c r="A233" s="110" t="s">
        <v>1522</v>
      </c>
      <c r="B233" s="125" t="s">
        <v>1657</v>
      </c>
      <c r="C233" s="128" t="s">
        <v>834</v>
      </c>
      <c r="D233" s="129"/>
      <c r="F233" s="20"/>
    </row>
    <row r="234" spans="1:6" s="86" customFormat="1" ht="12.4" customHeight="1" x14ac:dyDescent="0.2">
      <c r="A234" s="110" t="s">
        <v>1523</v>
      </c>
      <c r="B234" s="125" t="s">
        <v>1658</v>
      </c>
      <c r="C234" s="128" t="s">
        <v>834</v>
      </c>
      <c r="D234" s="129"/>
      <c r="F234" s="20"/>
    </row>
    <row r="235" spans="1:6" s="86" customFormat="1" ht="12.4" customHeight="1" x14ac:dyDescent="0.2">
      <c r="A235" s="110" t="s">
        <v>1524</v>
      </c>
      <c r="B235" s="125" t="s">
        <v>1659</v>
      </c>
      <c r="C235" s="128" t="s">
        <v>834</v>
      </c>
      <c r="D235" s="129"/>
      <c r="F235" s="20"/>
    </row>
    <row r="236" spans="1:6" s="86" customFormat="1" ht="12.4" customHeight="1" x14ac:dyDescent="0.2">
      <c r="A236" s="110" t="s">
        <v>1525</v>
      </c>
      <c r="B236" s="125" t="s">
        <v>1660</v>
      </c>
      <c r="C236" s="128" t="s">
        <v>834</v>
      </c>
      <c r="D236" s="129"/>
      <c r="F236" s="20"/>
    </row>
    <row r="237" spans="1:6" s="118" customFormat="1" ht="12" customHeight="1" x14ac:dyDescent="0.2">
      <c r="A237" s="336" t="s">
        <v>1661</v>
      </c>
      <c r="B237" s="336" t="s">
        <v>1676</v>
      </c>
      <c r="C237" s="128" t="s">
        <v>834</v>
      </c>
      <c r="D237" s="112"/>
    </row>
    <row r="238" spans="1:6" s="118" customFormat="1" ht="12" customHeight="1" x14ac:dyDescent="0.2">
      <c r="A238" s="336" t="s">
        <v>1662</v>
      </c>
      <c r="B238" s="336" t="s">
        <v>1677</v>
      </c>
      <c r="C238" s="128" t="s">
        <v>834</v>
      </c>
      <c r="D238" s="112"/>
    </row>
    <row r="239" spans="1:6" s="118" customFormat="1" ht="12" customHeight="1" x14ac:dyDescent="0.2">
      <c r="A239" s="336" t="s">
        <v>1663</v>
      </c>
      <c r="B239" s="336" t="s">
        <v>1678</v>
      </c>
      <c r="C239" s="128" t="s">
        <v>834</v>
      </c>
      <c r="D239" s="112"/>
    </row>
    <row r="240" spans="1:6" s="118" customFormat="1" ht="12" customHeight="1" x14ac:dyDescent="0.2">
      <c r="A240" s="336" t="s">
        <v>1664</v>
      </c>
      <c r="B240" s="336" t="s">
        <v>1679</v>
      </c>
      <c r="C240" s="128" t="s">
        <v>834</v>
      </c>
      <c r="D240" s="112"/>
    </row>
    <row r="241" spans="1:4" s="118" customFormat="1" ht="12" customHeight="1" x14ac:dyDescent="0.2">
      <c r="A241" s="336" t="s">
        <v>1665</v>
      </c>
      <c r="B241" s="336" t="s">
        <v>1680</v>
      </c>
      <c r="C241" s="128" t="s">
        <v>834</v>
      </c>
      <c r="D241" s="112"/>
    </row>
    <row r="242" spans="1:4" s="118" customFormat="1" ht="12" customHeight="1" x14ac:dyDescent="0.2">
      <c r="A242" s="336" t="s">
        <v>1666</v>
      </c>
      <c r="B242" s="336" t="s">
        <v>1681</v>
      </c>
      <c r="C242" s="128" t="s">
        <v>834</v>
      </c>
      <c r="D242" s="112"/>
    </row>
    <row r="243" spans="1:4" s="118" customFormat="1" ht="12" customHeight="1" x14ac:dyDescent="0.2">
      <c r="A243" s="336" t="s">
        <v>1667</v>
      </c>
      <c r="B243" s="336" t="s">
        <v>1682</v>
      </c>
      <c r="C243" s="128" t="s">
        <v>834</v>
      </c>
      <c r="D243" s="112"/>
    </row>
    <row r="244" spans="1:4" s="118" customFormat="1" ht="12" customHeight="1" x14ac:dyDescent="0.2">
      <c r="A244" s="336" t="s">
        <v>1668</v>
      </c>
      <c r="B244" s="336" t="s">
        <v>1683</v>
      </c>
      <c r="C244" s="128" t="s">
        <v>834</v>
      </c>
      <c r="D244" s="112"/>
    </row>
    <row r="245" spans="1:4" s="118" customFormat="1" ht="12" customHeight="1" x14ac:dyDescent="0.2">
      <c r="A245" s="336" t="s">
        <v>1669</v>
      </c>
      <c r="B245" s="336" t="s">
        <v>1684</v>
      </c>
      <c r="C245" s="128" t="s">
        <v>834</v>
      </c>
      <c r="D245" s="112"/>
    </row>
    <row r="246" spans="1:4" s="118" customFormat="1" ht="12" customHeight="1" x14ac:dyDescent="0.2">
      <c r="A246" s="336" t="s">
        <v>1670</v>
      </c>
      <c r="B246" s="336" t="s">
        <v>1685</v>
      </c>
      <c r="C246" s="128" t="s">
        <v>834</v>
      </c>
      <c r="D246" s="112"/>
    </row>
    <row r="247" spans="1:4" s="118" customFormat="1" ht="12" customHeight="1" x14ac:dyDescent="0.2">
      <c r="A247" s="336" t="s">
        <v>1671</v>
      </c>
      <c r="B247" s="336" t="s">
        <v>1686</v>
      </c>
      <c r="C247" s="128" t="s">
        <v>834</v>
      </c>
      <c r="D247" s="112"/>
    </row>
    <row r="248" spans="1:4" s="118" customFormat="1" ht="12" customHeight="1" x14ac:dyDescent="0.2">
      <c r="A248" s="335" t="s">
        <v>1672</v>
      </c>
      <c r="B248" s="335" t="s">
        <v>1687</v>
      </c>
      <c r="C248" s="128" t="s">
        <v>834</v>
      </c>
      <c r="D248" s="112"/>
    </row>
    <row r="249" spans="1:4" s="118" customFormat="1" ht="12" customHeight="1" x14ac:dyDescent="0.2">
      <c r="A249" s="335" t="s">
        <v>1673</v>
      </c>
      <c r="B249" s="335" t="s">
        <v>1688</v>
      </c>
      <c r="C249" s="128" t="s">
        <v>834</v>
      </c>
      <c r="D249" s="112"/>
    </row>
    <row r="250" spans="1:4" s="118" customFormat="1" ht="12" customHeight="1" x14ac:dyDescent="0.2">
      <c r="A250" s="336" t="s">
        <v>1674</v>
      </c>
      <c r="B250" s="336" t="s">
        <v>1689</v>
      </c>
      <c r="C250" s="128" t="s">
        <v>834</v>
      </c>
      <c r="D250" s="112"/>
    </row>
    <row r="251" spans="1:4" s="118" customFormat="1" ht="12" customHeight="1" x14ac:dyDescent="0.2">
      <c r="A251" s="336" t="s">
        <v>1675</v>
      </c>
      <c r="B251" s="336" t="s">
        <v>1690</v>
      </c>
      <c r="C251" s="128" t="s">
        <v>834</v>
      </c>
      <c r="D251" s="112"/>
    </row>
    <row r="252" spans="1:4" s="86" customFormat="1" ht="12.4" customHeight="1" x14ac:dyDescent="0.2">
      <c r="A252" s="108" t="s">
        <v>969</v>
      </c>
      <c r="B252" s="108" t="s">
        <v>970</v>
      </c>
      <c r="C252" s="128" t="s">
        <v>979</v>
      </c>
      <c r="D252" s="129"/>
    </row>
    <row r="253" spans="1:4" s="86" customFormat="1" ht="12.4" customHeight="1" x14ac:dyDescent="0.2">
      <c r="A253" s="108" t="s">
        <v>971</v>
      </c>
      <c r="B253" s="108" t="s">
        <v>972</v>
      </c>
      <c r="C253" s="128" t="s">
        <v>979</v>
      </c>
      <c r="D253" s="129"/>
    </row>
    <row r="254" spans="1:4" s="86" customFormat="1" ht="12.4" customHeight="1" x14ac:dyDescent="0.2">
      <c r="A254" s="108" t="s">
        <v>1699</v>
      </c>
      <c r="B254" s="108" t="s">
        <v>1700</v>
      </c>
      <c r="C254" s="128" t="s">
        <v>979</v>
      </c>
      <c r="D254" s="129"/>
    </row>
    <row r="255" spans="1:4" s="86" customFormat="1" ht="12.4" customHeight="1" x14ac:dyDescent="0.2">
      <c r="A255" s="108" t="s">
        <v>973</v>
      </c>
      <c r="B255" s="108" t="s">
        <v>974</v>
      </c>
      <c r="C255" s="128" t="s">
        <v>979</v>
      </c>
      <c r="D255" s="129"/>
    </row>
    <row r="256" spans="1:4" s="86" customFormat="1" ht="12.4" customHeight="1" x14ac:dyDescent="0.2">
      <c r="A256" s="108" t="s">
        <v>975</v>
      </c>
      <c r="B256" s="108" t="s">
        <v>976</v>
      </c>
      <c r="C256" s="128" t="s">
        <v>979</v>
      </c>
      <c r="D256" s="129"/>
    </row>
    <row r="257" spans="1:4" s="86" customFormat="1" ht="12.4" customHeight="1" x14ac:dyDescent="0.2">
      <c r="A257" s="108" t="s">
        <v>977</v>
      </c>
      <c r="B257" s="108" t="s">
        <v>978</v>
      </c>
      <c r="C257" s="128" t="s">
        <v>979</v>
      </c>
      <c r="D257" s="129"/>
    </row>
    <row r="258" spans="1:4" s="86" customFormat="1" ht="12.4" customHeight="1" x14ac:dyDescent="0.2">
      <c r="A258" s="108" t="s">
        <v>1701</v>
      </c>
      <c r="B258" s="108" t="s">
        <v>1702</v>
      </c>
      <c r="C258" s="128" t="s">
        <v>979</v>
      </c>
      <c r="D258" s="129"/>
    </row>
    <row r="259" spans="1:4" s="86" customFormat="1" ht="12.4" customHeight="1" x14ac:dyDescent="0.2">
      <c r="A259" s="108" t="s">
        <v>1719</v>
      </c>
      <c r="B259" s="108" t="s">
        <v>1720</v>
      </c>
      <c r="C259" s="128" t="s">
        <v>979</v>
      </c>
      <c r="D259" s="129"/>
    </row>
    <row r="260" spans="1:4" s="86" customFormat="1" ht="12.4" customHeight="1" x14ac:dyDescent="0.2">
      <c r="A260" s="108" t="s">
        <v>1721</v>
      </c>
      <c r="B260" s="108" t="s">
        <v>1722</v>
      </c>
      <c r="C260" s="128" t="s">
        <v>979</v>
      </c>
      <c r="D260" s="129"/>
    </row>
    <row r="261" spans="1:4" s="86" customFormat="1" ht="12.4" customHeight="1" x14ac:dyDescent="0.2">
      <c r="A261" s="108" t="s">
        <v>1723</v>
      </c>
      <c r="B261" s="108" t="s">
        <v>1724</v>
      </c>
      <c r="C261" s="128" t="s">
        <v>979</v>
      </c>
      <c r="D261" s="129"/>
    </row>
    <row r="262" spans="1:4" s="86" customFormat="1" ht="12.4" customHeight="1" x14ac:dyDescent="0.2">
      <c r="A262" s="108" t="s">
        <v>1725</v>
      </c>
      <c r="B262" s="108" t="s">
        <v>1726</v>
      </c>
      <c r="C262" s="128" t="s">
        <v>979</v>
      </c>
      <c r="D262" s="129"/>
    </row>
    <row r="263" spans="1:4" s="86" customFormat="1" ht="12.4" customHeight="1" x14ac:dyDescent="0.2">
      <c r="A263" s="108" t="s">
        <v>1727</v>
      </c>
      <c r="B263" s="108" t="s">
        <v>1728</v>
      </c>
      <c r="C263" s="128" t="s">
        <v>979</v>
      </c>
      <c r="D263" s="129"/>
    </row>
    <row r="264" spans="1:4" s="86" customFormat="1" ht="12.4" customHeight="1" x14ac:dyDescent="0.2">
      <c r="A264" s="108" t="s">
        <v>1729</v>
      </c>
      <c r="B264" s="108" t="s">
        <v>1730</v>
      </c>
      <c r="C264" s="128" t="s">
        <v>979</v>
      </c>
      <c r="D264" s="129"/>
    </row>
    <row r="265" spans="1:4" s="86" customFormat="1" ht="12.4" customHeight="1" x14ac:dyDescent="0.2">
      <c r="A265" s="445"/>
      <c r="B265" s="445"/>
      <c r="C265" s="446"/>
      <c r="D265" s="129"/>
    </row>
    <row r="266" spans="1:4" s="86" customFormat="1" ht="12.4" customHeight="1" x14ac:dyDescent="0.2">
      <c r="A266" s="106" t="s">
        <v>754</v>
      </c>
      <c r="B266" s="1"/>
      <c r="C266" s="1"/>
    </row>
    <row r="267" spans="1:4" s="86" customFormat="1" ht="12.4" customHeight="1" x14ac:dyDescent="0.2">
      <c r="A267" s="7" t="s">
        <v>768</v>
      </c>
      <c r="B267" s="7" t="s">
        <v>769</v>
      </c>
      <c r="C267" s="8" t="s">
        <v>770</v>
      </c>
      <c r="D267" s="20"/>
    </row>
    <row r="268" spans="1:4" s="86" customFormat="1" ht="12.4" customHeight="1" x14ac:dyDescent="0.2">
      <c r="A268" s="125" t="s">
        <v>638</v>
      </c>
      <c r="B268" s="109" t="s">
        <v>835</v>
      </c>
      <c r="C268" s="110" t="s">
        <v>783</v>
      </c>
      <c r="D268" s="20"/>
    </row>
    <row r="269" spans="1:4" s="86" customFormat="1" ht="12.4" customHeight="1" x14ac:dyDescent="0.2">
      <c r="A269" s="125" t="s">
        <v>671</v>
      </c>
      <c r="B269" s="109" t="s">
        <v>837</v>
      </c>
      <c r="C269" s="110" t="s">
        <v>783</v>
      </c>
      <c r="D269" s="20"/>
    </row>
    <row r="270" spans="1:4" s="86" customFormat="1" ht="12.4" customHeight="1" x14ac:dyDescent="0.2">
      <c r="A270" s="125" t="s">
        <v>672</v>
      </c>
      <c r="B270" s="109" t="s">
        <v>836</v>
      </c>
      <c r="C270" s="110" t="s">
        <v>783</v>
      </c>
      <c r="D270" s="20"/>
    </row>
    <row r="271" spans="1:4" s="86" customFormat="1" ht="12.4" customHeight="1" x14ac:dyDescent="0.2">
      <c r="A271" s="125" t="s">
        <v>673</v>
      </c>
      <c r="B271" s="109" t="s">
        <v>838</v>
      </c>
      <c r="C271" s="110" t="s">
        <v>783</v>
      </c>
      <c r="D271" s="20"/>
    </row>
    <row r="272" spans="1:4" s="86" customFormat="1" ht="12.4" customHeight="1" x14ac:dyDescent="0.2">
      <c r="A272" s="125" t="s">
        <v>703</v>
      </c>
      <c r="B272" s="109" t="s">
        <v>838</v>
      </c>
      <c r="C272" s="110" t="s">
        <v>784</v>
      </c>
      <c r="D272" s="20"/>
    </row>
    <row r="273" spans="1:4" s="86" customFormat="1" ht="12.4" customHeight="1" x14ac:dyDescent="0.2">
      <c r="A273" s="125" t="s">
        <v>698</v>
      </c>
      <c r="B273" s="109" t="s">
        <v>839</v>
      </c>
      <c r="C273" s="110" t="s">
        <v>784</v>
      </c>
      <c r="D273" s="20"/>
    </row>
    <row r="274" spans="1:4" s="86" customFormat="1" ht="12.4" customHeight="1" x14ac:dyDescent="0.2">
      <c r="A274" s="149"/>
      <c r="B274" s="122"/>
      <c r="C274" s="117"/>
    </row>
    <row r="275" spans="1:4" s="86" customFormat="1" ht="12.4" customHeight="1" x14ac:dyDescent="0.2">
      <c r="A275" s="154" t="s">
        <v>840</v>
      </c>
      <c r="B275" s="155"/>
      <c r="C275" s="117"/>
    </row>
    <row r="276" spans="1:4" s="86" customFormat="1" ht="12.4" customHeight="1" x14ac:dyDescent="0.2">
      <c r="A276" s="7" t="s">
        <v>768</v>
      </c>
      <c r="B276" s="7" t="s">
        <v>769</v>
      </c>
      <c r="C276" s="8" t="s">
        <v>770</v>
      </c>
    </row>
    <row r="277" spans="1:4" s="86" customFormat="1" ht="12.4" customHeight="1" x14ac:dyDescent="0.2">
      <c r="A277" s="148" t="s">
        <v>706</v>
      </c>
      <c r="B277" s="107" t="s">
        <v>841</v>
      </c>
      <c r="C277" s="110" t="s">
        <v>784</v>
      </c>
    </row>
    <row r="278" spans="1:4" s="86" customFormat="1" ht="12.4" customHeight="1" x14ac:dyDescent="0.2">
      <c r="A278" s="148" t="s">
        <v>678</v>
      </c>
      <c r="B278" s="108" t="s">
        <v>842</v>
      </c>
      <c r="C278" s="110" t="s">
        <v>783</v>
      </c>
    </row>
    <row r="279" spans="1:4" s="86" customFormat="1" ht="12.4" customHeight="1" x14ac:dyDescent="0.2">
      <c r="A279" s="148" t="s">
        <v>679</v>
      </c>
      <c r="B279" s="108" t="s">
        <v>843</v>
      </c>
      <c r="C279" s="110" t="s">
        <v>783</v>
      </c>
    </row>
    <row r="280" spans="1:4" s="86" customFormat="1" ht="12.4" customHeight="1" x14ac:dyDescent="0.2">
      <c r="A280" s="148">
        <v>0</v>
      </c>
      <c r="B280" s="107" t="s">
        <v>844</v>
      </c>
      <c r="C280" s="110"/>
    </row>
    <row r="281" spans="1:4" s="86" customFormat="1" ht="12.4" customHeight="1" x14ac:dyDescent="0.2">
      <c r="A281" s="148" t="s">
        <v>680</v>
      </c>
      <c r="B281" s="107" t="s">
        <v>845</v>
      </c>
      <c r="C281" s="110"/>
    </row>
    <row r="282" spans="1:4" s="86" customFormat="1" ht="12.4" customHeight="1" x14ac:dyDescent="0.2">
      <c r="A282" s="148" t="s">
        <v>681</v>
      </c>
      <c r="B282" s="107" t="s">
        <v>846</v>
      </c>
      <c r="C282" s="110"/>
    </row>
    <row r="283" spans="1:4" s="86" customFormat="1" ht="12.4" customHeight="1" x14ac:dyDescent="0.2">
      <c r="A283" s="148" t="s">
        <v>682</v>
      </c>
      <c r="B283" s="107" t="s">
        <v>847</v>
      </c>
      <c r="C283" s="110"/>
    </row>
    <row r="284" spans="1:4" s="86" customFormat="1" ht="12.4" customHeight="1" x14ac:dyDescent="0.2">
      <c r="A284" s="148" t="s">
        <v>683</v>
      </c>
      <c r="B284" s="107" t="s">
        <v>848</v>
      </c>
      <c r="C284" s="110"/>
    </row>
    <row r="285" spans="1:4" s="86" customFormat="1" ht="12.4" customHeight="1" x14ac:dyDescent="0.2">
      <c r="A285" s="148" t="s">
        <v>684</v>
      </c>
      <c r="B285" s="107" t="s">
        <v>849</v>
      </c>
      <c r="C285" s="110"/>
    </row>
    <row r="286" spans="1:4" s="86" customFormat="1" ht="12.4" customHeight="1" x14ac:dyDescent="0.2">
      <c r="A286" s="148" t="s">
        <v>685</v>
      </c>
      <c r="B286" s="107" t="s">
        <v>850</v>
      </c>
      <c r="C286" s="110"/>
    </row>
    <row r="287" spans="1:4" s="86" customFormat="1" ht="12.4" customHeight="1" x14ac:dyDescent="0.2">
      <c r="A287" s="148" t="s">
        <v>686</v>
      </c>
      <c r="B287" s="107" t="s">
        <v>851</v>
      </c>
      <c r="C287" s="110"/>
    </row>
    <row r="288" spans="1:4" s="86" customFormat="1" ht="12.4" customHeight="1" x14ac:dyDescent="0.2">
      <c r="A288" s="148" t="s">
        <v>687</v>
      </c>
      <c r="B288" s="107" t="s">
        <v>852</v>
      </c>
      <c r="C288" s="110"/>
    </row>
    <row r="289" spans="1:3" s="86" customFormat="1" ht="12.4" customHeight="1" x14ac:dyDescent="0.2">
      <c r="A289" s="148" t="s">
        <v>688</v>
      </c>
      <c r="B289" s="107" t="s">
        <v>853</v>
      </c>
      <c r="C289" s="110"/>
    </row>
    <row r="290" spans="1:3" s="86" customFormat="1" ht="12.4" customHeight="1" x14ac:dyDescent="0.2">
      <c r="A290" s="148" t="s">
        <v>689</v>
      </c>
      <c r="B290" s="107" t="s">
        <v>854</v>
      </c>
      <c r="C290" s="110"/>
    </row>
    <row r="291" spans="1:3" s="86" customFormat="1" ht="12.4" customHeight="1" x14ac:dyDescent="0.2">
      <c r="A291" s="148" t="s">
        <v>690</v>
      </c>
      <c r="B291" s="107" t="s">
        <v>855</v>
      </c>
      <c r="C291" s="110"/>
    </row>
    <row r="292" spans="1:3" s="86" customFormat="1" ht="12.4" customHeight="1" x14ac:dyDescent="0.2">
      <c r="A292" s="148" t="s">
        <v>691</v>
      </c>
      <c r="B292" s="107" t="s">
        <v>856</v>
      </c>
      <c r="C292" s="110"/>
    </row>
    <row r="293" spans="1:3" s="86" customFormat="1" ht="12.4" customHeight="1" x14ac:dyDescent="0.2">
      <c r="A293" s="149"/>
      <c r="B293" s="122"/>
      <c r="C293" s="117"/>
    </row>
    <row r="294" spans="1:3" s="86" customFormat="1" ht="12.4" customHeight="1" x14ac:dyDescent="0.2">
      <c r="A294" s="106" t="s">
        <v>756</v>
      </c>
      <c r="B294" s="1"/>
      <c r="C294" s="1"/>
    </row>
    <row r="295" spans="1:3" s="86" customFormat="1" ht="12.4" customHeight="1" x14ac:dyDescent="0.2">
      <c r="A295" s="7" t="s">
        <v>768</v>
      </c>
      <c r="B295" s="7" t="s">
        <v>769</v>
      </c>
      <c r="C295" s="8" t="s">
        <v>770</v>
      </c>
    </row>
    <row r="296" spans="1:3" s="86" customFormat="1" ht="12.4" customHeight="1" x14ac:dyDescent="0.2">
      <c r="A296" s="125" t="s">
        <v>676</v>
      </c>
      <c r="B296" s="109" t="s">
        <v>857</v>
      </c>
      <c r="C296" s="110" t="s">
        <v>967</v>
      </c>
    </row>
    <row r="297" spans="1:3" s="86" customFormat="1" ht="12.4" customHeight="1" x14ac:dyDescent="0.2">
      <c r="A297" s="125" t="s">
        <v>638</v>
      </c>
      <c r="B297" s="109" t="s">
        <v>835</v>
      </c>
      <c r="C297" s="110" t="s">
        <v>670</v>
      </c>
    </row>
    <row r="298" spans="1:3" s="86" customFormat="1" ht="12.4" customHeight="1" x14ac:dyDescent="0.2">
      <c r="A298" s="125" t="s">
        <v>672</v>
      </c>
      <c r="B298" s="109" t="s">
        <v>836</v>
      </c>
      <c r="C298" s="110" t="s">
        <v>783</v>
      </c>
    </row>
    <row r="299" spans="1:3" s="86" customFormat="1" ht="12.4" customHeight="1" x14ac:dyDescent="0.2">
      <c r="A299" s="125" t="s">
        <v>671</v>
      </c>
      <c r="B299" s="109" t="s">
        <v>859</v>
      </c>
      <c r="C299" s="110" t="s">
        <v>670</v>
      </c>
    </row>
    <row r="300" spans="1:3" s="86" customFormat="1" ht="12.4" customHeight="1" x14ac:dyDescent="0.2">
      <c r="A300" s="125" t="s">
        <v>677</v>
      </c>
      <c r="B300" s="109" t="s">
        <v>858</v>
      </c>
      <c r="C300" s="110" t="s">
        <v>967</v>
      </c>
    </row>
    <row r="301" spans="1:3" s="86" customFormat="1" ht="12.4" customHeight="1" x14ac:dyDescent="0.2">
      <c r="A301" s="125" t="s">
        <v>708</v>
      </c>
      <c r="B301" s="109" t="s">
        <v>860</v>
      </c>
      <c r="C301" s="110" t="s">
        <v>968</v>
      </c>
    </row>
    <row r="302" spans="1:3" s="86" customFormat="1" ht="12.4" customHeight="1" x14ac:dyDescent="0.2">
      <c r="A302" s="125" t="s">
        <v>698</v>
      </c>
      <c r="B302" s="109" t="s">
        <v>839</v>
      </c>
      <c r="C302" s="110" t="s">
        <v>784</v>
      </c>
    </row>
    <row r="303" spans="1:3" s="86" customFormat="1" ht="12.4" customHeight="1" x14ac:dyDescent="0.2">
      <c r="A303" s="134"/>
      <c r="B303" s="122"/>
      <c r="C303" s="117"/>
    </row>
    <row r="304" spans="1:3" s="86" customFormat="1" ht="12.4" customHeight="1" x14ac:dyDescent="0.2">
      <c r="A304" s="154" t="s">
        <v>861</v>
      </c>
      <c r="B304" s="155"/>
      <c r="C304" s="1"/>
    </row>
    <row r="305" spans="1:3" s="86" customFormat="1" ht="12.4" customHeight="1" x14ac:dyDescent="0.2">
      <c r="A305" s="7" t="s">
        <v>768</v>
      </c>
      <c r="B305" s="7" t="s">
        <v>769</v>
      </c>
      <c r="C305" s="8" t="s">
        <v>770</v>
      </c>
    </row>
    <row r="306" spans="1:3" s="86" customFormat="1" ht="12.4" customHeight="1" x14ac:dyDescent="0.2">
      <c r="A306" s="148" t="s">
        <v>706</v>
      </c>
      <c r="B306" s="107" t="s">
        <v>841</v>
      </c>
      <c r="C306" s="110" t="s">
        <v>784</v>
      </c>
    </row>
    <row r="307" spans="1:3" s="86" customFormat="1" ht="12.4" customHeight="1" x14ac:dyDescent="0.2">
      <c r="A307" s="148" t="s">
        <v>678</v>
      </c>
      <c r="B307" s="108" t="s">
        <v>842</v>
      </c>
      <c r="C307" s="110" t="s">
        <v>783</v>
      </c>
    </row>
    <row r="308" spans="1:3" s="86" customFormat="1" ht="12.4" customHeight="1" x14ac:dyDescent="0.2">
      <c r="A308" s="148" t="s">
        <v>679</v>
      </c>
      <c r="B308" s="108" t="s">
        <v>843</v>
      </c>
      <c r="C308" s="110" t="s">
        <v>783</v>
      </c>
    </row>
    <row r="309" spans="1:3" s="86" customFormat="1" ht="12.4" customHeight="1" x14ac:dyDescent="0.2">
      <c r="A309" s="148">
        <v>0</v>
      </c>
      <c r="B309" s="107" t="s">
        <v>844</v>
      </c>
      <c r="C309" s="110"/>
    </row>
    <row r="310" spans="1:3" s="86" customFormat="1" ht="12.4" customHeight="1" x14ac:dyDescent="0.2">
      <c r="A310" s="148" t="s">
        <v>680</v>
      </c>
      <c r="B310" s="107" t="s">
        <v>845</v>
      </c>
      <c r="C310" s="110"/>
    </row>
    <row r="311" spans="1:3" s="86" customFormat="1" ht="12.4" customHeight="1" x14ac:dyDescent="0.2">
      <c r="A311" s="148" t="s">
        <v>681</v>
      </c>
      <c r="B311" s="107" t="s">
        <v>846</v>
      </c>
      <c r="C311" s="110"/>
    </row>
    <row r="312" spans="1:3" s="86" customFormat="1" ht="12.4" customHeight="1" x14ac:dyDescent="0.2">
      <c r="A312" s="148" t="s">
        <v>682</v>
      </c>
      <c r="B312" s="107" t="s">
        <v>847</v>
      </c>
      <c r="C312" s="110"/>
    </row>
    <row r="313" spans="1:3" s="86" customFormat="1" ht="12.4" customHeight="1" x14ac:dyDescent="0.2">
      <c r="A313" s="148" t="s">
        <v>683</v>
      </c>
      <c r="B313" s="107" t="s">
        <v>848</v>
      </c>
      <c r="C313" s="110"/>
    </row>
    <row r="314" spans="1:3" s="86" customFormat="1" ht="12.4" customHeight="1" x14ac:dyDescent="0.2">
      <c r="A314" s="148" t="s">
        <v>684</v>
      </c>
      <c r="B314" s="107" t="s">
        <v>849</v>
      </c>
      <c r="C314" s="110"/>
    </row>
    <row r="315" spans="1:3" s="86" customFormat="1" ht="12.4" customHeight="1" x14ac:dyDescent="0.2">
      <c r="A315" s="148" t="s">
        <v>685</v>
      </c>
      <c r="B315" s="107" t="s">
        <v>850</v>
      </c>
      <c r="C315" s="110"/>
    </row>
    <row r="316" spans="1:3" s="86" customFormat="1" ht="12.4" customHeight="1" x14ac:dyDescent="0.2">
      <c r="A316" s="148" t="s">
        <v>686</v>
      </c>
      <c r="B316" s="107" t="s">
        <v>851</v>
      </c>
      <c r="C316" s="110"/>
    </row>
    <row r="317" spans="1:3" s="86" customFormat="1" ht="12.4" customHeight="1" x14ac:dyDescent="0.2">
      <c r="A317" s="148" t="s">
        <v>687</v>
      </c>
      <c r="B317" s="107" t="s">
        <v>852</v>
      </c>
      <c r="C317" s="110"/>
    </row>
    <row r="318" spans="1:3" s="86" customFormat="1" ht="12.4" customHeight="1" x14ac:dyDescent="0.2">
      <c r="A318" s="148" t="s">
        <v>688</v>
      </c>
      <c r="B318" s="107" t="s">
        <v>853</v>
      </c>
      <c r="C318" s="110"/>
    </row>
    <row r="319" spans="1:3" s="86" customFormat="1" ht="12.4" customHeight="1" x14ac:dyDescent="0.2">
      <c r="A319" s="148" t="s">
        <v>689</v>
      </c>
      <c r="B319" s="107" t="s">
        <v>854</v>
      </c>
      <c r="C319" s="110"/>
    </row>
    <row r="320" spans="1:3" s="86" customFormat="1" ht="12.4" customHeight="1" x14ac:dyDescent="0.2">
      <c r="A320" s="148" t="s">
        <v>690</v>
      </c>
      <c r="B320" s="107" t="s">
        <v>855</v>
      </c>
      <c r="C320" s="110"/>
    </row>
    <row r="321" spans="1:4" s="86" customFormat="1" ht="12.4" customHeight="1" x14ac:dyDescent="0.2">
      <c r="A321" s="148" t="s">
        <v>691</v>
      </c>
      <c r="B321" s="107" t="s">
        <v>856</v>
      </c>
      <c r="C321" s="110"/>
    </row>
    <row r="322" spans="1:4" s="86" customFormat="1" ht="12.4" customHeight="1" x14ac:dyDescent="0.2">
      <c r="A322" s="149"/>
      <c r="B322" s="122"/>
      <c r="C322" s="117"/>
    </row>
    <row r="323" spans="1:4" ht="12.75" x14ac:dyDescent="0.2">
      <c r="A323" s="106" t="s">
        <v>862</v>
      </c>
    </row>
    <row r="324" spans="1:4" x14ac:dyDescent="0.2">
      <c r="A324" s="7" t="s">
        <v>768</v>
      </c>
      <c r="B324" s="7" t="s">
        <v>769</v>
      </c>
      <c r="C324" s="8" t="s">
        <v>770</v>
      </c>
      <c r="D324" s="112"/>
    </row>
    <row r="325" spans="1:4" ht="12.75" x14ac:dyDescent="0.2">
      <c r="A325" s="125" t="s">
        <v>460</v>
      </c>
      <c r="B325" s="120" t="s">
        <v>927</v>
      </c>
      <c r="C325" s="110" t="s">
        <v>727</v>
      </c>
      <c r="D325" s="117"/>
    </row>
    <row r="326" spans="1:4" ht="12.75" x14ac:dyDescent="0.2">
      <c r="A326" s="125" t="s">
        <v>459</v>
      </c>
      <c r="B326" s="156" t="s">
        <v>871</v>
      </c>
      <c r="C326" s="110" t="s">
        <v>727</v>
      </c>
      <c r="D326" s="117"/>
    </row>
    <row r="327" spans="1:4" ht="12.75" x14ac:dyDescent="0.2">
      <c r="A327" s="127">
        <v>9007</v>
      </c>
      <c r="B327" s="156" t="s">
        <v>872</v>
      </c>
      <c r="C327" s="110" t="s">
        <v>727</v>
      </c>
      <c r="D327" s="117"/>
    </row>
    <row r="328" spans="1:4" ht="12.75" x14ac:dyDescent="0.2">
      <c r="A328" s="125">
        <v>7016</v>
      </c>
      <c r="B328" s="156" t="s">
        <v>870</v>
      </c>
      <c r="C328" s="110" t="s">
        <v>727</v>
      </c>
      <c r="D328" s="117"/>
    </row>
    <row r="329" spans="1:4" ht="12.75" x14ac:dyDescent="0.2">
      <c r="A329" s="125" t="s">
        <v>726</v>
      </c>
      <c r="B329" s="156" t="s">
        <v>1196</v>
      </c>
      <c r="C329" s="110" t="s">
        <v>727</v>
      </c>
      <c r="D329" s="117"/>
    </row>
    <row r="330" spans="1:4" ht="12.75" x14ac:dyDescent="0.2">
      <c r="A330" s="125" t="s">
        <v>458</v>
      </c>
      <c r="B330" s="120" t="s">
        <v>917</v>
      </c>
      <c r="C330" s="110" t="s">
        <v>727</v>
      </c>
      <c r="D330" s="117"/>
    </row>
    <row r="331" spans="1:4" ht="12.75" x14ac:dyDescent="0.2">
      <c r="A331" s="125">
        <v>1001</v>
      </c>
      <c r="B331" s="120" t="s">
        <v>873</v>
      </c>
      <c r="C331" s="109"/>
      <c r="D331" s="117"/>
    </row>
    <row r="332" spans="1:4" ht="12.75" x14ac:dyDescent="0.2">
      <c r="A332" s="125">
        <v>1003</v>
      </c>
      <c r="B332" s="120" t="s">
        <v>874</v>
      </c>
      <c r="C332" s="109"/>
      <c r="D332" s="117"/>
    </row>
    <row r="333" spans="1:4" ht="12.75" x14ac:dyDescent="0.2">
      <c r="A333" s="125">
        <v>1011</v>
      </c>
      <c r="B333" s="120" t="s">
        <v>875</v>
      </c>
      <c r="C333" s="109"/>
      <c r="D333" s="117"/>
    </row>
    <row r="334" spans="1:4" ht="12.75" x14ac:dyDescent="0.2">
      <c r="A334" s="125">
        <v>1013</v>
      </c>
      <c r="B334" s="120" t="s">
        <v>876</v>
      </c>
      <c r="C334" s="109"/>
      <c r="D334" s="117"/>
    </row>
    <row r="335" spans="1:4" ht="12.75" x14ac:dyDescent="0.2">
      <c r="A335" s="125" t="s">
        <v>454</v>
      </c>
      <c r="B335" s="120" t="s">
        <v>877</v>
      </c>
      <c r="C335" s="109"/>
      <c r="D335" s="117"/>
    </row>
    <row r="336" spans="1:4" ht="12.75" x14ac:dyDescent="0.2">
      <c r="A336" s="125">
        <v>3000</v>
      </c>
      <c r="B336" s="120" t="s">
        <v>878</v>
      </c>
      <c r="C336" s="109"/>
      <c r="D336" s="117"/>
    </row>
    <row r="337" spans="1:4" ht="12.75" x14ac:dyDescent="0.2">
      <c r="A337" s="125">
        <v>3002</v>
      </c>
      <c r="B337" s="120" t="s">
        <v>879</v>
      </c>
      <c r="C337" s="109"/>
      <c r="D337" s="117"/>
    </row>
    <row r="338" spans="1:4" ht="12.75" x14ac:dyDescent="0.2">
      <c r="A338" s="125">
        <v>3003</v>
      </c>
      <c r="B338" s="120" t="s">
        <v>880</v>
      </c>
      <c r="C338" s="109"/>
      <c r="D338" s="117"/>
    </row>
    <row r="339" spans="1:4" ht="12.75" x14ac:dyDescent="0.2">
      <c r="A339" s="125">
        <v>3004</v>
      </c>
      <c r="B339" s="120" t="s">
        <v>881</v>
      </c>
      <c r="C339" s="109"/>
      <c r="D339" s="117"/>
    </row>
    <row r="340" spans="1:4" ht="12.75" x14ac:dyDescent="0.2">
      <c r="A340" s="125">
        <v>3005</v>
      </c>
      <c r="B340" s="120" t="s">
        <v>882</v>
      </c>
      <c r="C340" s="109"/>
      <c r="D340" s="117"/>
    </row>
    <row r="341" spans="1:4" ht="12.75" x14ac:dyDescent="0.2">
      <c r="A341" s="125">
        <v>3012</v>
      </c>
      <c r="B341" s="120" t="s">
        <v>883</v>
      </c>
      <c r="C341" s="109"/>
      <c r="D341" s="117"/>
    </row>
    <row r="342" spans="1:4" ht="12.75" x14ac:dyDescent="0.2">
      <c r="A342" s="125">
        <v>5002</v>
      </c>
      <c r="B342" s="120" t="s">
        <v>884</v>
      </c>
      <c r="C342" s="109"/>
      <c r="D342" s="117"/>
    </row>
    <row r="343" spans="1:4" ht="12.75" x14ac:dyDescent="0.2">
      <c r="A343" s="125">
        <v>5005</v>
      </c>
      <c r="B343" s="120" t="s">
        <v>885</v>
      </c>
      <c r="C343" s="109"/>
      <c r="D343" s="117"/>
    </row>
    <row r="344" spans="1:4" ht="12.75" x14ac:dyDescent="0.2">
      <c r="A344" s="125">
        <v>5009</v>
      </c>
      <c r="B344" s="120" t="s">
        <v>886</v>
      </c>
      <c r="C344" s="109"/>
      <c r="D344" s="117"/>
    </row>
    <row r="345" spans="1:4" ht="12.75" x14ac:dyDescent="0.2">
      <c r="A345" s="125">
        <v>5011</v>
      </c>
      <c r="B345" s="120" t="s">
        <v>887</v>
      </c>
      <c r="C345" s="109"/>
      <c r="D345" s="117"/>
    </row>
    <row r="346" spans="1:4" ht="12.75" x14ac:dyDescent="0.2">
      <c r="A346" s="125">
        <v>5013</v>
      </c>
      <c r="B346" s="120" t="s">
        <v>888</v>
      </c>
      <c r="C346" s="109"/>
      <c r="D346" s="117"/>
    </row>
    <row r="347" spans="1:4" ht="12.75" x14ac:dyDescent="0.2">
      <c r="A347" s="125">
        <v>5014</v>
      </c>
      <c r="B347" s="120" t="s">
        <v>889</v>
      </c>
      <c r="C347" s="109"/>
      <c r="D347" s="117"/>
    </row>
    <row r="348" spans="1:4" ht="12.75" x14ac:dyDescent="0.2">
      <c r="A348" s="125">
        <v>5018</v>
      </c>
      <c r="B348" s="157" t="s">
        <v>890</v>
      </c>
      <c r="C348" s="109"/>
      <c r="D348" s="117"/>
    </row>
    <row r="349" spans="1:4" ht="12.75" x14ac:dyDescent="0.2">
      <c r="A349" s="125">
        <v>6005</v>
      </c>
      <c r="B349" s="158" t="s">
        <v>891</v>
      </c>
      <c r="C349" s="109"/>
      <c r="D349" s="117"/>
    </row>
    <row r="350" spans="1:4" ht="12.75" x14ac:dyDescent="0.2">
      <c r="A350" s="125">
        <v>6009</v>
      </c>
      <c r="B350" s="120" t="s">
        <v>892</v>
      </c>
      <c r="C350" s="109"/>
      <c r="D350" s="117"/>
    </row>
    <row r="351" spans="1:4" ht="12.75" x14ac:dyDescent="0.2">
      <c r="A351" s="125">
        <v>6011</v>
      </c>
      <c r="B351" s="120" t="s">
        <v>893</v>
      </c>
      <c r="C351" s="109"/>
      <c r="D351" s="117"/>
    </row>
    <row r="352" spans="1:4" ht="12.75" x14ac:dyDescent="0.2">
      <c r="A352" s="125">
        <v>6018</v>
      </c>
      <c r="B352" s="120" t="s">
        <v>894</v>
      </c>
      <c r="C352" s="109"/>
      <c r="D352" s="117"/>
    </row>
    <row r="353" spans="1:4" ht="12.75" x14ac:dyDescent="0.2">
      <c r="A353" s="125">
        <v>6026</v>
      </c>
      <c r="B353" s="120" t="s">
        <v>895</v>
      </c>
      <c r="C353" s="109"/>
      <c r="D353" s="117"/>
    </row>
    <row r="354" spans="1:4" ht="12.75" x14ac:dyDescent="0.2">
      <c r="A354" s="125">
        <v>7001</v>
      </c>
      <c r="B354" s="120" t="s">
        <v>896</v>
      </c>
      <c r="C354" s="109"/>
      <c r="D354" s="117"/>
    </row>
    <row r="355" spans="1:4" ht="12.75" x14ac:dyDescent="0.2">
      <c r="A355" s="125">
        <v>7012</v>
      </c>
      <c r="B355" s="120" t="s">
        <v>897</v>
      </c>
      <c r="C355" s="109"/>
      <c r="D355" s="117"/>
    </row>
    <row r="356" spans="1:4" ht="12.75" x14ac:dyDescent="0.2">
      <c r="A356" s="125">
        <v>7015</v>
      </c>
      <c r="B356" s="120" t="s">
        <v>898</v>
      </c>
      <c r="C356" s="109"/>
      <c r="D356" s="117"/>
    </row>
    <row r="357" spans="1:4" ht="12.75" x14ac:dyDescent="0.2">
      <c r="A357" s="125">
        <v>7022</v>
      </c>
      <c r="B357" s="120" t="s">
        <v>899</v>
      </c>
      <c r="C357" s="109"/>
      <c r="D357" s="117"/>
    </row>
    <row r="358" spans="1:4" ht="12.75" x14ac:dyDescent="0.2">
      <c r="A358" s="125">
        <v>7023</v>
      </c>
      <c r="B358" s="120" t="s">
        <v>900</v>
      </c>
      <c r="C358" s="109"/>
      <c r="D358" s="117"/>
    </row>
    <row r="359" spans="1:4" ht="12.75" x14ac:dyDescent="0.2">
      <c r="A359" s="125">
        <v>7030</v>
      </c>
      <c r="B359" s="120" t="s">
        <v>901</v>
      </c>
      <c r="C359" s="109"/>
      <c r="D359" s="117"/>
    </row>
    <row r="360" spans="1:4" ht="12.75" x14ac:dyDescent="0.2">
      <c r="A360" s="125">
        <v>7035</v>
      </c>
      <c r="B360" s="120" t="s">
        <v>902</v>
      </c>
      <c r="C360" s="109"/>
      <c r="D360" s="117"/>
    </row>
    <row r="361" spans="1:4" ht="12.75" x14ac:dyDescent="0.2">
      <c r="A361" s="125" t="s">
        <v>455</v>
      </c>
      <c r="B361" s="120" t="s">
        <v>903</v>
      </c>
      <c r="C361" s="109"/>
      <c r="D361" s="117"/>
    </row>
    <row r="362" spans="1:4" ht="12.75" x14ac:dyDescent="0.2">
      <c r="A362" s="125">
        <v>7038</v>
      </c>
      <c r="B362" s="120" t="s">
        <v>904</v>
      </c>
      <c r="C362" s="109"/>
      <c r="D362" s="117"/>
    </row>
    <row r="363" spans="1:4" ht="12.75" x14ac:dyDescent="0.2">
      <c r="A363" s="125">
        <v>7039</v>
      </c>
      <c r="B363" s="120" t="s">
        <v>905</v>
      </c>
      <c r="C363" s="109"/>
      <c r="D363" s="117"/>
    </row>
    <row r="364" spans="1:4" ht="12.75" x14ac:dyDescent="0.2">
      <c r="A364" s="125">
        <v>7040</v>
      </c>
      <c r="B364" s="120" t="s">
        <v>906</v>
      </c>
      <c r="C364" s="109"/>
      <c r="D364" s="117"/>
    </row>
    <row r="365" spans="1:4" ht="12.75" x14ac:dyDescent="0.2">
      <c r="A365" s="125">
        <v>7046</v>
      </c>
      <c r="B365" s="120" t="s">
        <v>907</v>
      </c>
      <c r="C365" s="109"/>
      <c r="D365" s="117"/>
    </row>
    <row r="366" spans="1:4" ht="12.75" x14ac:dyDescent="0.2">
      <c r="A366" s="125">
        <v>7047</v>
      </c>
      <c r="B366" s="120" t="s">
        <v>908</v>
      </c>
      <c r="C366" s="109"/>
      <c r="D366" s="117"/>
    </row>
    <row r="367" spans="1:4" ht="12.75" x14ac:dyDescent="0.2">
      <c r="A367" s="125">
        <v>7048</v>
      </c>
      <c r="B367" s="120" t="s">
        <v>909</v>
      </c>
      <c r="C367" s="109"/>
      <c r="D367" s="117"/>
    </row>
    <row r="368" spans="1:4" ht="12.75" x14ac:dyDescent="0.2">
      <c r="A368" s="125">
        <v>8001</v>
      </c>
      <c r="B368" s="120" t="s">
        <v>910</v>
      </c>
      <c r="C368" s="109"/>
    </row>
    <row r="369" spans="1:4" ht="12.75" x14ac:dyDescent="0.2">
      <c r="A369" s="125">
        <v>8002</v>
      </c>
      <c r="B369" s="120" t="s">
        <v>911</v>
      </c>
      <c r="C369" s="109"/>
    </row>
    <row r="370" spans="1:4" ht="12.75" x14ac:dyDescent="0.2">
      <c r="A370" s="125" t="s">
        <v>456</v>
      </c>
      <c r="B370" s="120" t="s">
        <v>912</v>
      </c>
      <c r="C370" s="109"/>
    </row>
    <row r="371" spans="1:4" ht="12.75" x14ac:dyDescent="0.2">
      <c r="A371" s="125" t="s">
        <v>457</v>
      </c>
      <c r="B371" s="120" t="s">
        <v>913</v>
      </c>
      <c r="C371" s="109"/>
    </row>
    <row r="372" spans="1:4" ht="12.75" x14ac:dyDescent="0.2">
      <c r="A372" s="125">
        <v>8007</v>
      </c>
      <c r="B372" s="120" t="s">
        <v>914</v>
      </c>
      <c r="C372" s="109"/>
    </row>
    <row r="373" spans="1:4" ht="12.75" x14ac:dyDescent="0.2">
      <c r="A373" s="125">
        <v>8011</v>
      </c>
      <c r="B373" s="120" t="s">
        <v>915</v>
      </c>
      <c r="C373" s="109"/>
    </row>
    <row r="374" spans="1:4" ht="12.75" x14ac:dyDescent="0.2">
      <c r="A374" s="125">
        <v>8012</v>
      </c>
      <c r="B374" s="120" t="s">
        <v>916</v>
      </c>
      <c r="C374" s="109"/>
      <c r="D374" s="117"/>
    </row>
    <row r="375" spans="1:4" ht="12.75" x14ac:dyDescent="0.2">
      <c r="A375" s="125">
        <v>8016</v>
      </c>
      <c r="B375" s="120" t="s">
        <v>918</v>
      </c>
      <c r="C375" s="109"/>
      <c r="D375" s="117"/>
    </row>
    <row r="376" spans="1:4" ht="12.75" x14ac:dyDescent="0.2">
      <c r="A376" s="125">
        <v>8019</v>
      </c>
      <c r="B376" s="120" t="s">
        <v>919</v>
      </c>
      <c r="C376" s="109"/>
      <c r="D376" s="117"/>
    </row>
    <row r="377" spans="1:4" ht="12.75" x14ac:dyDescent="0.2">
      <c r="A377" s="125">
        <v>8023</v>
      </c>
      <c r="B377" s="120" t="s">
        <v>920</v>
      </c>
      <c r="C377" s="109"/>
      <c r="D377" s="117"/>
    </row>
    <row r="378" spans="1:4" ht="12.75" x14ac:dyDescent="0.2">
      <c r="A378" s="125">
        <v>8028</v>
      </c>
      <c r="B378" s="120" t="s">
        <v>921</v>
      </c>
      <c r="C378" s="109"/>
      <c r="D378" s="117"/>
    </row>
    <row r="379" spans="1:4" ht="12.75" x14ac:dyDescent="0.2">
      <c r="A379" s="125">
        <v>9001</v>
      </c>
      <c r="B379" s="120" t="s">
        <v>922</v>
      </c>
      <c r="C379" s="109"/>
      <c r="D379" s="117"/>
    </row>
    <row r="380" spans="1:4" ht="12.75" x14ac:dyDescent="0.2">
      <c r="A380" s="125">
        <v>9002</v>
      </c>
      <c r="B380" s="120" t="s">
        <v>923</v>
      </c>
      <c r="C380" s="109"/>
      <c r="D380" s="117"/>
    </row>
    <row r="381" spans="1:4" ht="12.75" x14ac:dyDescent="0.2">
      <c r="A381" s="125">
        <v>9003</v>
      </c>
      <c r="B381" s="120" t="s">
        <v>924</v>
      </c>
      <c r="C381" s="109"/>
      <c r="D381" s="117"/>
    </row>
    <row r="382" spans="1:4" ht="12.75" x14ac:dyDescent="0.2">
      <c r="A382" s="125">
        <v>9004</v>
      </c>
      <c r="B382" s="120" t="s">
        <v>925</v>
      </c>
      <c r="C382" s="109"/>
      <c r="D382" s="117"/>
    </row>
    <row r="383" spans="1:4" ht="12.75" x14ac:dyDescent="0.2">
      <c r="A383" s="125">
        <v>9005</v>
      </c>
      <c r="B383" s="120" t="s">
        <v>926</v>
      </c>
      <c r="C383" s="109"/>
      <c r="D383" s="117"/>
    </row>
    <row r="384" spans="1:4" ht="12.75" x14ac:dyDescent="0.2">
      <c r="A384" s="125">
        <v>9016</v>
      </c>
      <c r="B384" s="120" t="s">
        <v>928</v>
      </c>
      <c r="C384" s="109"/>
      <c r="D384" s="117"/>
    </row>
    <row r="385" spans="1:4" ht="12.75" x14ac:dyDescent="0.2">
      <c r="A385" s="125">
        <v>9017</v>
      </c>
      <c r="B385" s="120" t="s">
        <v>929</v>
      </c>
      <c r="C385" s="109"/>
      <c r="D385" s="117"/>
    </row>
    <row r="386" spans="1:4" ht="12.75" x14ac:dyDescent="0.2">
      <c r="A386" s="125">
        <v>9022</v>
      </c>
      <c r="B386" s="120" t="s">
        <v>930</v>
      </c>
      <c r="C386" s="109"/>
      <c r="D386" s="117"/>
    </row>
    <row r="387" spans="1:4" ht="12.75" x14ac:dyDescent="0.2">
      <c r="A387" s="125" t="s">
        <v>461</v>
      </c>
      <c r="B387" s="120" t="s">
        <v>931</v>
      </c>
      <c r="C387" s="109"/>
      <c r="D387" s="117"/>
    </row>
    <row r="388" spans="1:4" ht="12.75" x14ac:dyDescent="0.2">
      <c r="A388" s="125" t="s">
        <v>462</v>
      </c>
      <c r="B388" s="120" t="s">
        <v>932</v>
      </c>
      <c r="C388" s="109"/>
      <c r="D388" s="117"/>
    </row>
    <row r="389" spans="1:4" ht="12.75" x14ac:dyDescent="0.2">
      <c r="A389" s="125" t="s">
        <v>463</v>
      </c>
      <c r="B389" s="120" t="s">
        <v>608</v>
      </c>
      <c r="C389" s="109"/>
      <c r="D389" s="117"/>
    </row>
    <row r="390" spans="1:4" ht="12.75" x14ac:dyDescent="0.2">
      <c r="A390" s="125" t="s">
        <v>468</v>
      </c>
      <c r="B390" s="120" t="s">
        <v>933</v>
      </c>
      <c r="C390" s="109" t="s">
        <v>863</v>
      </c>
      <c r="D390" s="117"/>
    </row>
    <row r="391" spans="1:4" ht="12.75" x14ac:dyDescent="0.2">
      <c r="A391" s="125" t="s">
        <v>469</v>
      </c>
      <c r="B391" s="120" t="s">
        <v>934</v>
      </c>
      <c r="C391" s="109" t="s">
        <v>863</v>
      </c>
      <c r="D391" s="117"/>
    </row>
    <row r="392" spans="1:4" ht="12.75" x14ac:dyDescent="0.2">
      <c r="A392" s="125" t="s">
        <v>470</v>
      </c>
      <c r="B392" s="120" t="s">
        <v>935</v>
      </c>
      <c r="C392" s="109" t="s">
        <v>863</v>
      </c>
      <c r="D392" s="117"/>
    </row>
    <row r="393" spans="1:4" ht="12.75" x14ac:dyDescent="0.2">
      <c r="A393" s="125" t="s">
        <v>471</v>
      </c>
      <c r="B393" s="120" t="s">
        <v>936</v>
      </c>
      <c r="C393" s="109" t="s">
        <v>863</v>
      </c>
      <c r="D393" s="117"/>
    </row>
    <row r="394" spans="1:4" ht="12.75" x14ac:dyDescent="0.2">
      <c r="A394" s="125" t="s">
        <v>472</v>
      </c>
      <c r="B394" s="120" t="s">
        <v>937</v>
      </c>
      <c r="C394" s="109" t="s">
        <v>863</v>
      </c>
      <c r="D394" s="117"/>
    </row>
    <row r="395" spans="1:4" ht="12.75" x14ac:dyDescent="0.2">
      <c r="A395" s="125" t="s">
        <v>622</v>
      </c>
      <c r="B395" s="120" t="s">
        <v>938</v>
      </c>
      <c r="C395" s="109" t="s">
        <v>863</v>
      </c>
      <c r="D395" s="117"/>
    </row>
    <row r="396" spans="1:4" ht="12.75" x14ac:dyDescent="0.2">
      <c r="A396" s="125" t="s">
        <v>623</v>
      </c>
      <c r="B396" s="120" t="s">
        <v>939</v>
      </c>
      <c r="C396" s="109" t="s">
        <v>863</v>
      </c>
      <c r="D396" s="117"/>
    </row>
    <row r="397" spans="1:4" ht="12.75" x14ac:dyDescent="0.2">
      <c r="A397" s="125" t="s">
        <v>473</v>
      </c>
      <c r="B397" s="120" t="s">
        <v>940</v>
      </c>
      <c r="C397" s="109" t="s">
        <v>863</v>
      </c>
      <c r="D397" s="117"/>
    </row>
    <row r="398" spans="1:4" ht="12.75" x14ac:dyDescent="0.2">
      <c r="A398" s="125" t="s">
        <v>624</v>
      </c>
      <c r="B398" s="120" t="s">
        <v>941</v>
      </c>
      <c r="C398" s="109" t="s">
        <v>863</v>
      </c>
      <c r="D398" s="117"/>
    </row>
    <row r="399" spans="1:4" ht="12.75" x14ac:dyDescent="0.2">
      <c r="A399" s="125" t="s">
        <v>474</v>
      </c>
      <c r="B399" s="120" t="s">
        <v>942</v>
      </c>
      <c r="C399" s="109" t="s">
        <v>863</v>
      </c>
      <c r="D399" s="117"/>
    </row>
    <row r="400" spans="1:4" ht="12.75" x14ac:dyDescent="0.2">
      <c r="A400" s="125" t="s">
        <v>625</v>
      </c>
      <c r="B400" s="120" t="s">
        <v>943</v>
      </c>
      <c r="C400" s="109" t="s">
        <v>863</v>
      </c>
      <c r="D400" s="117"/>
    </row>
    <row r="401" spans="1:4" ht="12.75" x14ac:dyDescent="0.2">
      <c r="A401" s="125" t="s">
        <v>626</v>
      </c>
      <c r="B401" s="120" t="s">
        <v>944</v>
      </c>
      <c r="C401" s="109" t="s">
        <v>863</v>
      </c>
      <c r="D401" s="117"/>
    </row>
    <row r="402" spans="1:4" ht="12.75" x14ac:dyDescent="0.2">
      <c r="A402" s="125" t="s">
        <v>475</v>
      </c>
      <c r="B402" s="120" t="s">
        <v>945</v>
      </c>
      <c r="C402" s="109" t="s">
        <v>863</v>
      </c>
      <c r="D402" s="117"/>
    </row>
    <row r="403" spans="1:4" ht="12.75" x14ac:dyDescent="0.2">
      <c r="A403" s="125" t="s">
        <v>627</v>
      </c>
      <c r="B403" s="120" t="s">
        <v>946</v>
      </c>
      <c r="C403" s="109" t="s">
        <v>863</v>
      </c>
      <c r="D403" s="117"/>
    </row>
    <row r="404" spans="1:4" ht="12.75" x14ac:dyDescent="0.2">
      <c r="A404" s="125" t="s">
        <v>476</v>
      </c>
      <c r="B404" s="120" t="s">
        <v>947</v>
      </c>
      <c r="C404" s="109" t="s">
        <v>863</v>
      </c>
      <c r="D404" s="117"/>
    </row>
    <row r="405" spans="1:4" ht="12.75" x14ac:dyDescent="0.2">
      <c r="A405" s="125" t="s">
        <v>477</v>
      </c>
      <c r="B405" s="120" t="s">
        <v>948</v>
      </c>
      <c r="C405" s="109" t="s">
        <v>863</v>
      </c>
      <c r="D405" s="117"/>
    </row>
    <row r="406" spans="1:4" ht="12.75" x14ac:dyDescent="0.2">
      <c r="A406" s="125" t="s">
        <v>628</v>
      </c>
      <c r="B406" s="120" t="s">
        <v>949</v>
      </c>
      <c r="C406" s="109" t="s">
        <v>863</v>
      </c>
      <c r="D406" s="117"/>
    </row>
    <row r="407" spans="1:4" ht="12.75" x14ac:dyDescent="0.2">
      <c r="A407" s="125" t="s">
        <v>629</v>
      </c>
      <c r="B407" s="120" t="s">
        <v>950</v>
      </c>
      <c r="C407" s="109" t="s">
        <v>863</v>
      </c>
      <c r="D407" s="117"/>
    </row>
    <row r="408" spans="1:4" ht="12.75" x14ac:dyDescent="0.2">
      <c r="A408" s="125" t="s">
        <v>630</v>
      </c>
      <c r="B408" s="120" t="s">
        <v>951</v>
      </c>
      <c r="C408" s="109" t="s">
        <v>863</v>
      </c>
      <c r="D408" s="117"/>
    </row>
    <row r="409" spans="1:4" ht="12.75" x14ac:dyDescent="0.2">
      <c r="A409" s="125" t="s">
        <v>631</v>
      </c>
      <c r="B409" s="120" t="s">
        <v>952</v>
      </c>
      <c r="C409" s="109" t="s">
        <v>863</v>
      </c>
      <c r="D409" s="117"/>
    </row>
    <row r="410" spans="1:4" ht="12.75" x14ac:dyDescent="0.2">
      <c r="A410" s="125" t="s">
        <v>632</v>
      </c>
      <c r="B410" s="120" t="s">
        <v>953</v>
      </c>
      <c r="C410" s="109" t="s">
        <v>863</v>
      </c>
      <c r="D410" s="117"/>
    </row>
    <row r="411" spans="1:4" ht="12.75" x14ac:dyDescent="0.2">
      <c r="A411" s="125" t="s">
        <v>633</v>
      </c>
      <c r="B411" s="120" t="s">
        <v>954</v>
      </c>
      <c r="C411" s="109" t="s">
        <v>863</v>
      </c>
      <c r="D411" s="117"/>
    </row>
    <row r="412" spans="1:4" ht="12.75" x14ac:dyDescent="0.2">
      <c r="A412" s="125" t="s">
        <v>634</v>
      </c>
      <c r="B412" s="120" t="s">
        <v>955</v>
      </c>
      <c r="C412" s="109" t="s">
        <v>863</v>
      </c>
      <c r="D412" s="117"/>
    </row>
    <row r="413" spans="1:4" ht="12.75" x14ac:dyDescent="0.2">
      <c r="A413" s="125" t="s">
        <v>635</v>
      </c>
      <c r="B413" s="120" t="s">
        <v>956</v>
      </c>
      <c r="C413" s="109" t="s">
        <v>863</v>
      </c>
      <c r="D413" s="117"/>
    </row>
    <row r="414" spans="1:4" ht="12.75" x14ac:dyDescent="0.2">
      <c r="A414" s="125" t="s">
        <v>478</v>
      </c>
      <c r="B414" s="159" t="s">
        <v>957</v>
      </c>
      <c r="C414" s="109"/>
      <c r="D414" s="117"/>
    </row>
    <row r="415" spans="1:4" ht="22.5" x14ac:dyDescent="0.2">
      <c r="A415" s="125" t="s">
        <v>6</v>
      </c>
      <c r="B415" s="159" t="s">
        <v>958</v>
      </c>
      <c r="C415" s="119" t="s">
        <v>864</v>
      </c>
      <c r="D415" s="117"/>
    </row>
    <row r="416" spans="1:4" ht="12.75" x14ac:dyDescent="0.2">
      <c r="D416" s="117"/>
    </row>
    <row r="417" spans="1:4" ht="12.75" x14ac:dyDescent="0.2">
      <c r="A417" s="106" t="s">
        <v>759</v>
      </c>
      <c r="D417" s="118"/>
    </row>
    <row r="418" spans="1:4" x14ac:dyDescent="0.2">
      <c r="A418" s="7" t="s">
        <v>768</v>
      </c>
      <c r="B418" s="7" t="s">
        <v>769</v>
      </c>
      <c r="C418" s="8" t="s">
        <v>770</v>
      </c>
      <c r="D418" s="112"/>
    </row>
    <row r="419" spans="1:4" ht="12.75" x14ac:dyDescent="0.2">
      <c r="A419" s="127">
        <v>0</v>
      </c>
      <c r="B419" s="107" t="s">
        <v>865</v>
      </c>
      <c r="C419" s="110"/>
      <c r="D419" s="117"/>
    </row>
    <row r="420" spans="1:4" ht="12.75" x14ac:dyDescent="0.2">
      <c r="A420" s="127" t="s">
        <v>694</v>
      </c>
      <c r="B420" s="107" t="s">
        <v>866</v>
      </c>
      <c r="C420" s="110" t="s">
        <v>959</v>
      </c>
      <c r="D420" s="117"/>
    </row>
    <row r="421" spans="1:4" ht="12.75" x14ac:dyDescent="0.2">
      <c r="A421" s="127" t="s">
        <v>695</v>
      </c>
      <c r="B421" s="107" t="s">
        <v>867</v>
      </c>
      <c r="C421" s="110" t="s">
        <v>959</v>
      </c>
      <c r="D421" s="117"/>
    </row>
    <row r="422" spans="1:4" ht="12.75" x14ac:dyDescent="0.2">
      <c r="A422" s="107" t="s">
        <v>696</v>
      </c>
      <c r="B422" s="107" t="s">
        <v>868</v>
      </c>
      <c r="C422" s="110" t="s">
        <v>959</v>
      </c>
    </row>
    <row r="423" spans="1:4" ht="12.75" x14ac:dyDescent="0.2">
      <c r="A423" s="107" t="s">
        <v>1691</v>
      </c>
      <c r="B423" s="107" t="s">
        <v>1693</v>
      </c>
      <c r="C423" s="110" t="s">
        <v>1692</v>
      </c>
    </row>
    <row r="425" spans="1:4" ht="12.75" x14ac:dyDescent="0.2">
      <c r="A425" s="106" t="s">
        <v>1124</v>
      </c>
    </row>
    <row r="426" spans="1:4" x14ac:dyDescent="0.2">
      <c r="A426" s="7" t="s">
        <v>768</v>
      </c>
      <c r="B426" s="7" t="s">
        <v>769</v>
      </c>
      <c r="C426" s="8" t="s">
        <v>770</v>
      </c>
    </row>
    <row r="427" spans="1:4" ht="12.75" x14ac:dyDescent="0.2">
      <c r="A427" s="127" t="s">
        <v>1063</v>
      </c>
      <c r="B427" s="107" t="s">
        <v>1232</v>
      </c>
      <c r="C427" s="110"/>
    </row>
    <row r="428" spans="1:4" ht="12.75" x14ac:dyDescent="0.2">
      <c r="A428" s="127" t="s">
        <v>1068</v>
      </c>
      <c r="B428" s="107" t="s">
        <v>1233</v>
      </c>
      <c r="C428" s="110"/>
    </row>
    <row r="429" spans="1:4" ht="12.75" x14ac:dyDescent="0.2">
      <c r="A429" s="127" t="s">
        <v>1070</v>
      </c>
      <c r="B429" s="107" t="s">
        <v>1234</v>
      </c>
      <c r="C429" s="110"/>
    </row>
    <row r="431" spans="1:4" ht="12.75" x14ac:dyDescent="0.2">
      <c r="A431" s="114" t="s">
        <v>1752</v>
      </c>
    </row>
    <row r="432" spans="1:4" ht="12.75" x14ac:dyDescent="0.2">
      <c r="B432" s="139"/>
    </row>
  </sheetData>
  <sheetProtection algorithmName="SHA-512" hashValue="EK3/Opce6tq0mTCt5KP2U9WIafbXD3/YPHuF0H1baAyudxq/xIQOk6vfJYwBNU1bm7/FzvYNOMV5EpCSH1wsPQ==" saltValue="sj1x2VAQ+wKVQKXSAb09OA==" spinCount="100000" sheet="1" objects="1" scenarios="1"/>
  <mergeCells count="18">
    <mergeCell ref="M56:T56"/>
    <mergeCell ref="W56:X56"/>
    <mergeCell ref="F56:G56"/>
    <mergeCell ref="M57:T57"/>
    <mergeCell ref="F51:G51"/>
    <mergeCell ref="H51:L51"/>
    <mergeCell ref="W51:X51"/>
    <mergeCell ref="F52:G52"/>
    <mergeCell ref="I52:O52"/>
    <mergeCell ref="F53:G53"/>
    <mergeCell ref="K53:R53"/>
    <mergeCell ref="W53:X53"/>
    <mergeCell ref="W49:X50"/>
    <mergeCell ref="E49:E50"/>
    <mergeCell ref="F49:G50"/>
    <mergeCell ref="H49:T49"/>
    <mergeCell ref="U49:U50"/>
    <mergeCell ref="V49:V50"/>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94"/>
  <sheetViews>
    <sheetView showGridLines="0" view="pageBreakPreview" zoomScale="80" zoomScaleNormal="80" zoomScaleSheetLayoutView="80" zoomScalePageLayoutView="75" workbookViewId="0">
      <selection activeCell="AI54" sqref="AI54"/>
    </sheetView>
  </sheetViews>
  <sheetFormatPr defaultColWidth="9.28515625" defaultRowHeight="12.75" x14ac:dyDescent="0.2"/>
  <cols>
    <col min="1" max="1" width="8.85546875" style="46" customWidth="1"/>
    <col min="2" max="2" width="8.42578125" style="46" customWidth="1"/>
    <col min="3" max="3" width="13.140625" style="46" customWidth="1"/>
    <col min="4" max="10" width="10.28515625" style="46" customWidth="1"/>
    <col min="11" max="16" width="9.7109375" style="46" customWidth="1"/>
    <col min="17" max="17" width="12.5703125" style="46" customWidth="1"/>
    <col min="18" max="27" width="9.7109375" style="46" customWidth="1"/>
    <col min="28" max="31" width="8.7109375" style="46" customWidth="1"/>
    <col min="32" max="32" width="1.7109375" style="46" customWidth="1"/>
    <col min="33" max="16384" width="9.28515625" style="46"/>
  </cols>
  <sheetData>
    <row r="1" spans="1:32" s="33" customFormat="1" ht="15.75" x14ac:dyDescent="0.2">
      <c r="A1" s="2" t="s">
        <v>1</v>
      </c>
      <c r="B1" s="2"/>
      <c r="C1" s="2"/>
      <c r="D1" s="2"/>
      <c r="E1" s="2"/>
      <c r="F1" s="2"/>
      <c r="G1" s="3"/>
      <c r="H1" s="3"/>
      <c r="I1" s="3"/>
      <c r="J1" s="3"/>
      <c r="K1" s="3"/>
      <c r="L1" s="3"/>
      <c r="M1" s="3"/>
      <c r="N1" s="3"/>
      <c r="O1" s="3"/>
      <c r="P1" s="3"/>
      <c r="Q1" s="3"/>
      <c r="R1" s="3"/>
      <c r="S1" s="3"/>
      <c r="T1" s="3"/>
      <c r="U1" s="3"/>
      <c r="V1" s="3"/>
      <c r="W1" s="3"/>
      <c r="X1" s="3"/>
      <c r="Y1" s="3"/>
    </row>
    <row r="2" spans="1:32" s="33" customFormat="1" ht="15.75" customHeight="1" x14ac:dyDescent="0.2">
      <c r="A2" s="4" t="s">
        <v>0</v>
      </c>
      <c r="B2" s="4"/>
      <c r="C2" s="4"/>
      <c r="D2" s="4"/>
      <c r="E2" s="4"/>
      <c r="F2" s="4"/>
      <c r="G2" s="34"/>
      <c r="H2" s="34"/>
      <c r="I2" s="34"/>
      <c r="J2" s="34"/>
      <c r="K2" s="34"/>
      <c r="L2" s="34"/>
      <c r="M2" s="34"/>
      <c r="N2" s="34"/>
      <c r="O2" s="34"/>
      <c r="P2" s="34"/>
      <c r="Q2" s="5" t="s">
        <v>3</v>
      </c>
      <c r="R2" s="5" t="s">
        <v>2</v>
      </c>
      <c r="S2" s="5"/>
      <c r="T2" s="5"/>
      <c r="U2" s="5"/>
      <c r="V2" s="34"/>
      <c r="W2" s="34"/>
      <c r="X2" s="34"/>
      <c r="Y2" s="34"/>
      <c r="Z2" s="34"/>
      <c r="AA2" s="34"/>
      <c r="AB2" s="34"/>
      <c r="AC2" s="34"/>
      <c r="AD2" s="34"/>
      <c r="AE2" s="138" t="s">
        <v>637</v>
      </c>
    </row>
    <row r="3" spans="1:32" s="40" customFormat="1" ht="36.75" customHeight="1" x14ac:dyDescent="0.4">
      <c r="A3" s="36" t="s">
        <v>731</v>
      </c>
      <c r="B3" s="37"/>
      <c r="C3" s="37"/>
      <c r="D3" s="37"/>
      <c r="E3" s="37"/>
      <c r="F3" s="37"/>
      <c r="G3" s="136"/>
      <c r="H3" s="38"/>
      <c r="I3" s="38"/>
      <c r="J3" s="38"/>
      <c r="K3" s="38"/>
      <c r="L3" s="38"/>
      <c r="M3" s="38"/>
      <c r="N3" s="145"/>
      <c r="O3" s="136"/>
      <c r="P3" s="39"/>
      <c r="Q3" s="41"/>
      <c r="R3" s="41"/>
      <c r="S3" s="41"/>
      <c r="T3" s="41"/>
      <c r="U3" s="41"/>
      <c r="V3" s="41"/>
      <c r="W3" s="41"/>
      <c r="X3" s="41"/>
      <c r="Y3" s="41"/>
      <c r="AE3" s="76"/>
    </row>
    <row r="4" spans="1:32" s="43" customFormat="1" ht="19.5" customHeight="1" x14ac:dyDescent="0.3">
      <c r="A4" s="133" t="s">
        <v>1037</v>
      </c>
      <c r="B4" s="42"/>
      <c r="C4" s="42"/>
      <c r="D4" s="42"/>
      <c r="E4" s="42"/>
      <c r="F4" s="42"/>
      <c r="G4" s="116"/>
      <c r="H4" s="42"/>
      <c r="I4" s="42"/>
      <c r="J4" s="42"/>
      <c r="K4" s="42"/>
      <c r="L4" s="42"/>
      <c r="M4" s="42"/>
      <c r="N4" s="146"/>
      <c r="O4" s="136"/>
      <c r="P4" s="116"/>
      <c r="Q4" s="42"/>
      <c r="R4" s="42"/>
      <c r="S4" s="42"/>
      <c r="T4" s="42"/>
      <c r="U4" s="42"/>
      <c r="V4" s="42"/>
      <c r="W4" s="42"/>
      <c r="X4" s="42"/>
      <c r="Y4" s="42"/>
      <c r="Z4" s="42"/>
      <c r="AA4" s="42"/>
      <c r="AB4" s="42"/>
      <c r="AC4" s="42"/>
      <c r="AD4" s="42"/>
      <c r="AE4" s="44"/>
      <c r="AF4" s="44"/>
    </row>
    <row r="5" spans="1:32" s="43" customFormat="1" ht="15" customHeight="1" thickBot="1" x14ac:dyDescent="0.35">
      <c r="B5" s="42"/>
      <c r="C5" s="42"/>
      <c r="D5" s="146"/>
      <c r="E5" s="42"/>
      <c r="F5" s="42"/>
      <c r="G5" s="42"/>
      <c r="H5" s="42"/>
      <c r="I5" s="42"/>
      <c r="J5" s="42"/>
      <c r="K5" s="42"/>
      <c r="L5" s="42"/>
      <c r="M5" s="42"/>
      <c r="N5" s="146"/>
      <c r="O5" s="42"/>
      <c r="P5" s="42"/>
      <c r="Q5" s="42"/>
      <c r="R5" s="42"/>
      <c r="S5" s="42"/>
      <c r="T5" s="42"/>
      <c r="U5" s="42"/>
      <c r="V5" s="42"/>
      <c r="W5" s="42"/>
      <c r="X5" s="42"/>
      <c r="Y5" s="42"/>
      <c r="Z5" s="42"/>
      <c r="AA5" s="42"/>
      <c r="AB5" s="42"/>
      <c r="AC5" s="42"/>
      <c r="AD5" s="42"/>
      <c r="AE5" s="45"/>
      <c r="AF5" s="45"/>
    </row>
    <row r="6" spans="1:32" s="43" customFormat="1" ht="19.5" customHeight="1" thickBot="1" x14ac:dyDescent="0.35">
      <c r="A6" s="360" t="s">
        <v>732</v>
      </c>
      <c r="B6" s="361"/>
      <c r="C6" s="361"/>
      <c r="D6" s="361"/>
      <c r="E6" s="361"/>
      <c r="F6" s="361"/>
      <c r="G6" s="361"/>
      <c r="H6" s="361"/>
      <c r="I6" s="361"/>
      <c r="J6" s="361"/>
      <c r="K6" s="361"/>
      <c r="L6" s="361"/>
      <c r="M6" s="361"/>
      <c r="N6" s="362"/>
      <c r="P6" s="347" t="s">
        <v>737</v>
      </c>
      <c r="Q6" s="348"/>
      <c r="R6" s="348"/>
      <c r="S6" s="348"/>
      <c r="T6" s="348"/>
      <c r="U6" s="348"/>
      <c r="V6" s="348"/>
      <c r="W6" s="348"/>
      <c r="X6" s="348"/>
      <c r="Y6" s="348"/>
      <c r="Z6" s="348"/>
      <c r="AA6" s="348"/>
      <c r="AB6" s="348"/>
      <c r="AC6" s="348"/>
      <c r="AD6" s="348"/>
      <c r="AE6" s="350"/>
      <c r="AF6" s="45"/>
    </row>
    <row r="7" spans="1:32" s="43" customFormat="1" ht="19.5" customHeight="1" thickTop="1" x14ac:dyDescent="0.3">
      <c r="A7" s="384" t="s">
        <v>733</v>
      </c>
      <c r="B7" s="385"/>
      <c r="C7" s="378"/>
      <c r="D7" s="378"/>
      <c r="E7" s="378"/>
      <c r="F7" s="378"/>
      <c r="G7" s="378"/>
      <c r="H7" s="378"/>
      <c r="I7" s="378"/>
      <c r="J7" s="438"/>
      <c r="K7" s="438"/>
      <c r="L7" s="438"/>
      <c r="M7" s="438"/>
      <c r="N7" s="379"/>
      <c r="P7" s="382" t="s">
        <v>738</v>
      </c>
      <c r="Q7" s="383"/>
      <c r="R7" s="390"/>
      <c r="S7" s="390"/>
      <c r="T7" s="390"/>
      <c r="U7" s="390"/>
      <c r="V7" s="390"/>
      <c r="W7" s="390"/>
      <c r="X7" s="390"/>
      <c r="Y7" s="390"/>
      <c r="Z7" s="390"/>
      <c r="AA7" s="390"/>
      <c r="AB7" s="390"/>
      <c r="AC7" s="390"/>
      <c r="AD7" s="390"/>
      <c r="AE7" s="392"/>
      <c r="AF7" s="45"/>
    </row>
    <row r="8" spans="1:32" s="43" customFormat="1" ht="19.5" customHeight="1" x14ac:dyDescent="0.3">
      <c r="A8" s="366"/>
      <c r="B8" s="367"/>
      <c r="C8" s="373"/>
      <c r="D8" s="373"/>
      <c r="E8" s="373"/>
      <c r="F8" s="373"/>
      <c r="G8" s="373"/>
      <c r="H8" s="373"/>
      <c r="I8" s="373"/>
      <c r="J8" s="436"/>
      <c r="K8" s="436"/>
      <c r="L8" s="436"/>
      <c r="M8" s="436"/>
      <c r="N8" s="374"/>
      <c r="P8" s="380"/>
      <c r="Q8" s="381"/>
      <c r="R8" s="357"/>
      <c r="S8" s="357"/>
      <c r="T8" s="357"/>
      <c r="U8" s="357"/>
      <c r="V8" s="357"/>
      <c r="W8" s="357"/>
      <c r="X8" s="357"/>
      <c r="Y8" s="357"/>
      <c r="Z8" s="357"/>
      <c r="AA8" s="357"/>
      <c r="AB8" s="357"/>
      <c r="AC8" s="357"/>
      <c r="AD8" s="357"/>
      <c r="AE8" s="359"/>
      <c r="AF8" s="45"/>
    </row>
    <row r="9" spans="1:32" s="43" customFormat="1" ht="19.5" customHeight="1" x14ac:dyDescent="0.3">
      <c r="A9" s="364" t="s">
        <v>734</v>
      </c>
      <c r="B9" s="365"/>
      <c r="C9" s="373"/>
      <c r="D9" s="373"/>
      <c r="E9" s="373"/>
      <c r="F9" s="373"/>
      <c r="G9" s="373"/>
      <c r="H9" s="373"/>
      <c r="I9" s="373"/>
      <c r="J9" s="436"/>
      <c r="K9" s="436"/>
      <c r="L9" s="436"/>
      <c r="M9" s="436"/>
      <c r="N9" s="374"/>
      <c r="P9" s="393" t="s">
        <v>1106</v>
      </c>
      <c r="Q9" s="394"/>
      <c r="R9" s="357"/>
      <c r="S9" s="357"/>
      <c r="T9" s="357"/>
      <c r="U9" s="357"/>
      <c r="V9" s="357"/>
      <c r="W9" s="357"/>
      <c r="X9" s="357"/>
      <c r="Y9" s="357"/>
      <c r="Z9" s="357"/>
      <c r="AA9" s="357"/>
      <c r="AB9" s="357"/>
      <c r="AC9" s="357"/>
      <c r="AD9" s="357"/>
      <c r="AE9" s="359"/>
      <c r="AF9" s="45"/>
    </row>
    <row r="10" spans="1:32" s="43" customFormat="1" ht="19.5" customHeight="1" x14ac:dyDescent="0.3">
      <c r="A10" s="366"/>
      <c r="B10" s="367"/>
      <c r="C10" s="373"/>
      <c r="D10" s="373"/>
      <c r="E10" s="373"/>
      <c r="F10" s="373"/>
      <c r="G10" s="373"/>
      <c r="H10" s="373"/>
      <c r="I10" s="373"/>
      <c r="J10" s="436"/>
      <c r="K10" s="436"/>
      <c r="L10" s="436"/>
      <c r="M10" s="436"/>
      <c r="N10" s="374"/>
      <c r="P10" s="393"/>
      <c r="Q10" s="394"/>
      <c r="R10" s="357"/>
      <c r="S10" s="357"/>
      <c r="T10" s="357"/>
      <c r="U10" s="357"/>
      <c r="V10" s="357"/>
      <c r="W10" s="357"/>
      <c r="X10" s="357"/>
      <c r="Y10" s="357"/>
      <c r="Z10" s="357"/>
      <c r="AA10" s="357"/>
      <c r="AB10" s="357"/>
      <c r="AC10" s="357"/>
      <c r="AD10" s="357"/>
      <c r="AE10" s="359"/>
      <c r="AF10" s="45"/>
    </row>
    <row r="11" spans="1:32" ht="19.5" customHeight="1" x14ac:dyDescent="0.2">
      <c r="A11" s="364" t="s">
        <v>735</v>
      </c>
      <c r="B11" s="365"/>
      <c r="C11" s="373"/>
      <c r="D11" s="373"/>
      <c r="E11" s="373"/>
      <c r="F11" s="373"/>
      <c r="G11" s="373"/>
      <c r="H11" s="373"/>
      <c r="I11" s="373"/>
      <c r="J11" s="436"/>
      <c r="K11" s="436"/>
      <c r="L11" s="436"/>
      <c r="M11" s="436"/>
      <c r="N11" s="374"/>
      <c r="P11" s="393"/>
      <c r="Q11" s="394"/>
      <c r="R11" s="357"/>
      <c r="S11" s="357"/>
      <c r="T11" s="357"/>
      <c r="U11" s="357"/>
      <c r="V11" s="357"/>
      <c r="W11" s="357"/>
      <c r="X11" s="357"/>
      <c r="Y11" s="357"/>
      <c r="Z11" s="357"/>
      <c r="AA11" s="357"/>
      <c r="AB11" s="357"/>
      <c r="AC11" s="357"/>
      <c r="AD11" s="357"/>
      <c r="AE11" s="359"/>
      <c r="AF11" s="48"/>
    </row>
    <row r="12" spans="1:32" ht="19.5" customHeight="1" x14ac:dyDescent="0.2">
      <c r="A12" s="366"/>
      <c r="B12" s="367"/>
      <c r="C12" s="373"/>
      <c r="D12" s="373"/>
      <c r="E12" s="373"/>
      <c r="F12" s="373"/>
      <c r="G12" s="373"/>
      <c r="H12" s="373"/>
      <c r="I12" s="373"/>
      <c r="J12" s="436"/>
      <c r="K12" s="436"/>
      <c r="L12" s="436"/>
      <c r="M12" s="436"/>
      <c r="N12" s="374"/>
      <c r="P12" s="393" t="s">
        <v>1107</v>
      </c>
      <c r="Q12" s="394"/>
      <c r="R12" s="351"/>
      <c r="S12" s="351"/>
      <c r="T12" s="351"/>
      <c r="U12" s="351"/>
      <c r="V12" s="351"/>
      <c r="W12" s="351"/>
      <c r="X12" s="351"/>
      <c r="Y12" s="351"/>
      <c r="Z12" s="351"/>
      <c r="AA12" s="351"/>
      <c r="AB12" s="351"/>
      <c r="AC12" s="351"/>
      <c r="AD12" s="351"/>
      <c r="AE12" s="353"/>
      <c r="AF12" s="48"/>
    </row>
    <row r="13" spans="1:32" ht="19.5" customHeight="1" x14ac:dyDescent="0.2">
      <c r="A13" s="364" t="s">
        <v>736</v>
      </c>
      <c r="B13" s="365"/>
      <c r="C13" s="373"/>
      <c r="D13" s="373"/>
      <c r="E13" s="373"/>
      <c r="F13" s="373"/>
      <c r="G13" s="373"/>
      <c r="H13" s="373"/>
      <c r="I13" s="373"/>
      <c r="J13" s="436"/>
      <c r="K13" s="436"/>
      <c r="L13" s="436"/>
      <c r="M13" s="436"/>
      <c r="N13" s="374"/>
      <c r="P13" s="393"/>
      <c r="Q13" s="394"/>
      <c r="R13" s="351"/>
      <c r="S13" s="351"/>
      <c r="T13" s="351"/>
      <c r="U13" s="351"/>
      <c r="V13" s="351"/>
      <c r="W13" s="351"/>
      <c r="X13" s="351"/>
      <c r="Y13" s="351"/>
      <c r="Z13" s="351"/>
      <c r="AA13" s="351"/>
      <c r="AB13" s="351"/>
      <c r="AC13" s="351"/>
      <c r="AD13" s="351"/>
      <c r="AE13" s="353"/>
      <c r="AF13" s="48"/>
    </row>
    <row r="14" spans="1:32" ht="19.5" customHeight="1" thickBot="1" x14ac:dyDescent="0.25">
      <c r="A14" s="368"/>
      <c r="B14" s="369"/>
      <c r="C14" s="397"/>
      <c r="D14" s="397"/>
      <c r="E14" s="397"/>
      <c r="F14" s="397"/>
      <c r="G14" s="397"/>
      <c r="H14" s="397"/>
      <c r="I14" s="397"/>
      <c r="J14" s="437"/>
      <c r="K14" s="437"/>
      <c r="L14" s="437"/>
      <c r="M14" s="437"/>
      <c r="N14" s="398"/>
      <c r="P14" s="395"/>
      <c r="Q14" s="396"/>
      <c r="R14" s="354"/>
      <c r="S14" s="354"/>
      <c r="T14" s="354"/>
      <c r="U14" s="354"/>
      <c r="V14" s="354"/>
      <c r="W14" s="354"/>
      <c r="X14" s="354"/>
      <c r="Y14" s="354"/>
      <c r="Z14" s="354"/>
      <c r="AA14" s="354"/>
      <c r="AB14" s="354"/>
      <c r="AC14" s="354"/>
      <c r="AD14" s="354"/>
      <c r="AE14" s="356"/>
      <c r="AF14" s="48"/>
    </row>
    <row r="15" spans="1:32" ht="21.75" customHeight="1" thickBot="1" x14ac:dyDescent="0.4">
      <c r="A15" s="48"/>
      <c r="B15" s="48"/>
      <c r="C15" s="48"/>
      <c r="D15" s="48"/>
      <c r="E15" s="49"/>
      <c r="F15" s="49"/>
      <c r="G15" s="137"/>
      <c r="H15" s="137"/>
      <c r="I15" s="137"/>
      <c r="J15" s="137"/>
      <c r="K15" s="137"/>
      <c r="L15" s="137"/>
      <c r="M15" s="137"/>
      <c r="N15" s="137"/>
      <c r="O15" s="137"/>
      <c r="P15" s="137"/>
      <c r="Q15" s="47"/>
      <c r="R15" s="47"/>
      <c r="S15" s="47"/>
      <c r="T15" s="47"/>
      <c r="U15" s="47"/>
      <c r="V15" s="47"/>
      <c r="W15" s="47"/>
      <c r="X15" s="47"/>
      <c r="Y15" s="47"/>
      <c r="Z15" s="47"/>
      <c r="AA15" s="47"/>
      <c r="AB15" s="47"/>
      <c r="AC15" s="47"/>
      <c r="AD15" s="47"/>
      <c r="AE15" s="48"/>
      <c r="AF15" s="48"/>
    </row>
    <row r="16" spans="1:32" s="55" customFormat="1" ht="48.75" customHeight="1" thickBot="1" x14ac:dyDescent="0.25">
      <c r="A16" s="50" t="s">
        <v>741</v>
      </c>
      <c r="B16" s="51" t="s">
        <v>742</v>
      </c>
      <c r="C16" s="51" t="s">
        <v>743</v>
      </c>
      <c r="D16" s="51" t="s">
        <v>744</v>
      </c>
      <c r="E16" s="151" t="s">
        <v>745</v>
      </c>
      <c r="F16" s="52" t="s">
        <v>746</v>
      </c>
      <c r="G16" s="53" t="s">
        <v>747</v>
      </c>
      <c r="H16" s="152" t="s">
        <v>748</v>
      </c>
      <c r="I16" s="53" t="s">
        <v>1108</v>
      </c>
      <c r="J16" s="53" t="s">
        <v>1109</v>
      </c>
      <c r="K16" s="53" t="s">
        <v>1038</v>
      </c>
      <c r="L16" s="53" t="s">
        <v>1110</v>
      </c>
      <c r="M16" s="53" t="s">
        <v>1111</v>
      </c>
      <c r="N16" s="53" t="s">
        <v>750</v>
      </c>
      <c r="O16" s="53" t="s">
        <v>798</v>
      </c>
      <c r="P16" s="52" t="s">
        <v>820</v>
      </c>
      <c r="Q16" s="153" t="s">
        <v>753</v>
      </c>
      <c r="R16" s="53" t="s">
        <v>1113</v>
      </c>
      <c r="S16" s="53" t="s">
        <v>1112</v>
      </c>
      <c r="T16" s="53" t="s">
        <v>1114</v>
      </c>
      <c r="U16" s="53" t="s">
        <v>1115</v>
      </c>
      <c r="V16" s="53" t="s">
        <v>1118</v>
      </c>
      <c r="W16" s="53" t="s">
        <v>1116</v>
      </c>
      <c r="X16" s="53" t="s">
        <v>1117</v>
      </c>
      <c r="Y16" s="53" t="s">
        <v>1119</v>
      </c>
      <c r="Z16" s="53" t="s">
        <v>1120</v>
      </c>
      <c r="AA16" s="53" t="s">
        <v>1121</v>
      </c>
      <c r="AB16" s="53" t="s">
        <v>1716</v>
      </c>
      <c r="AC16" s="53" t="s">
        <v>1122</v>
      </c>
      <c r="AD16" s="53" t="s">
        <v>1123</v>
      </c>
      <c r="AE16" s="31" t="s">
        <v>1124</v>
      </c>
      <c r="AF16" s="54"/>
    </row>
    <row r="17" spans="1:32" ht="15" customHeight="1" thickBot="1" x14ac:dyDescent="0.25">
      <c r="A17" s="56">
        <v>1</v>
      </c>
      <c r="B17" s="56">
        <v>2</v>
      </c>
      <c r="C17" s="56">
        <v>3</v>
      </c>
      <c r="D17" s="56">
        <v>4</v>
      </c>
      <c r="E17" s="56">
        <v>5</v>
      </c>
      <c r="F17" s="56">
        <v>6</v>
      </c>
      <c r="G17" s="56">
        <v>7</v>
      </c>
      <c r="H17" s="56">
        <v>8</v>
      </c>
      <c r="I17" s="56">
        <v>9</v>
      </c>
      <c r="J17" s="56">
        <v>10</v>
      </c>
      <c r="K17" s="56">
        <v>11</v>
      </c>
      <c r="L17" s="56">
        <v>12</v>
      </c>
      <c r="M17" s="56">
        <v>13</v>
      </c>
      <c r="N17" s="56">
        <v>14</v>
      </c>
      <c r="O17" s="56">
        <v>15</v>
      </c>
      <c r="P17" s="56">
        <v>16</v>
      </c>
      <c r="Q17" s="56">
        <v>17</v>
      </c>
      <c r="R17" s="56">
        <v>18</v>
      </c>
      <c r="S17" s="56">
        <v>19</v>
      </c>
      <c r="T17" s="56">
        <v>20</v>
      </c>
      <c r="U17" s="56">
        <v>21</v>
      </c>
      <c r="V17" s="56">
        <v>22</v>
      </c>
      <c r="W17" s="56">
        <v>23</v>
      </c>
      <c r="X17" s="56">
        <v>24</v>
      </c>
      <c r="Y17" s="56">
        <v>25</v>
      </c>
      <c r="Z17" s="56">
        <v>26</v>
      </c>
      <c r="AA17" s="56">
        <v>27</v>
      </c>
      <c r="AB17" s="56">
        <v>28</v>
      </c>
      <c r="AC17" s="56">
        <v>29</v>
      </c>
      <c r="AD17" s="56">
        <v>30</v>
      </c>
      <c r="AE17" s="344">
        <v>31</v>
      </c>
    </row>
    <row r="18" spans="1:32" ht="21" customHeight="1" x14ac:dyDescent="0.2">
      <c r="A18" s="57"/>
      <c r="B18" s="58"/>
      <c r="C18" s="59"/>
      <c r="D18" s="59"/>
      <c r="E18" s="59"/>
      <c r="F18" s="58"/>
      <c r="G18" s="60"/>
      <c r="H18" s="61"/>
      <c r="I18" s="60"/>
      <c r="J18" s="60"/>
      <c r="K18" s="61"/>
      <c r="L18" s="61"/>
      <c r="M18" s="61"/>
      <c r="N18" s="61"/>
      <c r="O18" s="61"/>
      <c r="P18" s="61"/>
      <c r="Q18" s="61"/>
      <c r="R18" s="61"/>
      <c r="S18" s="61"/>
      <c r="T18" s="61"/>
      <c r="U18" s="61"/>
      <c r="V18" s="61"/>
      <c r="W18" s="61"/>
      <c r="X18" s="218"/>
      <c r="Y18" s="61"/>
      <c r="Z18" s="61"/>
      <c r="AA18" s="61"/>
      <c r="AB18" s="61"/>
      <c r="AC18" s="61"/>
      <c r="AD18" s="61"/>
      <c r="AE18" s="163"/>
      <c r="AF18" s="48"/>
    </row>
    <row r="19" spans="1:32" ht="21" customHeight="1" x14ac:dyDescent="0.2">
      <c r="A19" s="62"/>
      <c r="B19" s="63"/>
      <c r="C19" s="64"/>
      <c r="D19" s="64"/>
      <c r="E19" s="64"/>
      <c r="F19" s="63"/>
      <c r="G19" s="65"/>
      <c r="H19" s="66"/>
      <c r="I19" s="65"/>
      <c r="J19" s="65"/>
      <c r="K19" s="66"/>
      <c r="L19" s="66"/>
      <c r="M19" s="66"/>
      <c r="N19" s="66"/>
      <c r="O19" s="66"/>
      <c r="P19" s="66"/>
      <c r="Q19" s="66"/>
      <c r="R19" s="66"/>
      <c r="S19" s="66"/>
      <c r="T19" s="66"/>
      <c r="U19" s="66"/>
      <c r="V19" s="66"/>
      <c r="W19" s="66"/>
      <c r="X19" s="66"/>
      <c r="Y19" s="66"/>
      <c r="Z19" s="66"/>
      <c r="AA19" s="66"/>
      <c r="AB19" s="66"/>
      <c r="AC19" s="66"/>
      <c r="AD19" s="66"/>
      <c r="AE19" s="164"/>
      <c r="AF19" s="48"/>
    </row>
    <row r="20" spans="1:32" ht="21" customHeight="1" x14ac:dyDescent="0.2">
      <c r="A20" s="62"/>
      <c r="B20" s="63"/>
      <c r="C20" s="64"/>
      <c r="D20" s="64"/>
      <c r="E20" s="64"/>
      <c r="F20" s="63"/>
      <c r="G20" s="65"/>
      <c r="H20" s="66"/>
      <c r="I20" s="65"/>
      <c r="J20" s="65"/>
      <c r="K20" s="66"/>
      <c r="L20" s="66"/>
      <c r="M20" s="66"/>
      <c r="N20" s="66"/>
      <c r="O20" s="66"/>
      <c r="P20" s="66"/>
      <c r="Q20" s="66"/>
      <c r="R20" s="66"/>
      <c r="S20" s="66"/>
      <c r="T20" s="66"/>
      <c r="U20" s="66"/>
      <c r="V20" s="66"/>
      <c r="W20" s="66"/>
      <c r="X20" s="66"/>
      <c r="Y20" s="66"/>
      <c r="Z20" s="66"/>
      <c r="AA20" s="66"/>
      <c r="AB20" s="66"/>
      <c r="AC20" s="66"/>
      <c r="AD20" s="66"/>
      <c r="AE20" s="164"/>
      <c r="AF20" s="48"/>
    </row>
    <row r="21" spans="1:32" ht="21" customHeight="1" x14ac:dyDescent="0.2">
      <c r="A21" s="62"/>
      <c r="B21" s="63"/>
      <c r="C21" s="64"/>
      <c r="D21" s="64"/>
      <c r="E21" s="64"/>
      <c r="F21" s="63"/>
      <c r="G21" s="65"/>
      <c r="H21" s="66"/>
      <c r="I21" s="65"/>
      <c r="J21" s="65"/>
      <c r="K21" s="66"/>
      <c r="L21" s="66"/>
      <c r="M21" s="66"/>
      <c r="N21" s="66"/>
      <c r="O21" s="66"/>
      <c r="P21" s="66"/>
      <c r="Q21" s="66"/>
      <c r="R21" s="66"/>
      <c r="S21" s="66"/>
      <c r="T21" s="66"/>
      <c r="U21" s="66"/>
      <c r="V21" s="66"/>
      <c r="W21" s="66"/>
      <c r="X21" s="66"/>
      <c r="Y21" s="66"/>
      <c r="Z21" s="66"/>
      <c r="AA21" s="66"/>
      <c r="AB21" s="66"/>
      <c r="AC21" s="66"/>
      <c r="AD21" s="66"/>
      <c r="AE21" s="164"/>
      <c r="AF21" s="48"/>
    </row>
    <row r="22" spans="1:32" ht="21" customHeight="1" x14ac:dyDescent="0.2">
      <c r="A22" s="62"/>
      <c r="B22" s="63"/>
      <c r="C22" s="64"/>
      <c r="D22" s="64"/>
      <c r="E22" s="64"/>
      <c r="F22" s="63"/>
      <c r="G22" s="65"/>
      <c r="H22" s="66"/>
      <c r="I22" s="65"/>
      <c r="J22" s="65"/>
      <c r="K22" s="66"/>
      <c r="L22" s="66"/>
      <c r="M22" s="66"/>
      <c r="N22" s="66"/>
      <c r="O22" s="66"/>
      <c r="P22" s="66"/>
      <c r="Q22" s="66"/>
      <c r="R22" s="66"/>
      <c r="S22" s="66"/>
      <c r="T22" s="66"/>
      <c r="U22" s="66"/>
      <c r="V22" s="66"/>
      <c r="W22" s="66"/>
      <c r="X22" s="66"/>
      <c r="Y22" s="66"/>
      <c r="Z22" s="66"/>
      <c r="AA22" s="66"/>
      <c r="AB22" s="66"/>
      <c r="AC22" s="66"/>
      <c r="AD22" s="66"/>
      <c r="AE22" s="164"/>
      <c r="AF22" s="48"/>
    </row>
    <row r="23" spans="1:32" ht="21" customHeight="1" x14ac:dyDescent="0.2">
      <c r="A23" s="62"/>
      <c r="B23" s="63"/>
      <c r="C23" s="64"/>
      <c r="D23" s="64"/>
      <c r="E23" s="64"/>
      <c r="F23" s="63"/>
      <c r="G23" s="65"/>
      <c r="H23" s="66"/>
      <c r="I23" s="65"/>
      <c r="J23" s="65"/>
      <c r="K23" s="66"/>
      <c r="L23" s="66"/>
      <c r="M23" s="66"/>
      <c r="N23" s="66"/>
      <c r="O23" s="66"/>
      <c r="P23" s="66"/>
      <c r="Q23" s="66"/>
      <c r="R23" s="66"/>
      <c r="S23" s="66"/>
      <c r="T23" s="66"/>
      <c r="U23" s="66"/>
      <c r="V23" s="66"/>
      <c r="W23" s="66"/>
      <c r="X23" s="66"/>
      <c r="Y23" s="66"/>
      <c r="Z23" s="66"/>
      <c r="AA23" s="66"/>
      <c r="AB23" s="66"/>
      <c r="AC23" s="66"/>
      <c r="AD23" s="66"/>
      <c r="AE23" s="164"/>
      <c r="AF23" s="48"/>
    </row>
    <row r="24" spans="1:32" ht="21" customHeight="1" x14ac:dyDescent="0.2">
      <c r="A24" s="62"/>
      <c r="B24" s="63"/>
      <c r="C24" s="64"/>
      <c r="D24" s="64"/>
      <c r="E24" s="64"/>
      <c r="F24" s="63"/>
      <c r="G24" s="65"/>
      <c r="H24" s="66"/>
      <c r="I24" s="65"/>
      <c r="J24" s="65"/>
      <c r="K24" s="66"/>
      <c r="L24" s="66"/>
      <c r="M24" s="66"/>
      <c r="N24" s="66"/>
      <c r="O24" s="66"/>
      <c r="P24" s="66"/>
      <c r="Q24" s="66"/>
      <c r="R24" s="66"/>
      <c r="S24" s="66"/>
      <c r="T24" s="66"/>
      <c r="U24" s="66"/>
      <c r="V24" s="66"/>
      <c r="W24" s="66"/>
      <c r="X24" s="66"/>
      <c r="Y24" s="66"/>
      <c r="Z24" s="66"/>
      <c r="AA24" s="66"/>
      <c r="AB24" s="66"/>
      <c r="AC24" s="66"/>
      <c r="AD24" s="66"/>
      <c r="AE24" s="164"/>
      <c r="AF24" s="48"/>
    </row>
    <row r="25" spans="1:32" ht="21" customHeight="1" x14ac:dyDescent="0.2">
      <c r="A25" s="62"/>
      <c r="B25" s="63"/>
      <c r="C25" s="64"/>
      <c r="D25" s="64"/>
      <c r="E25" s="64"/>
      <c r="F25" s="63"/>
      <c r="G25" s="65"/>
      <c r="H25" s="66"/>
      <c r="I25" s="65"/>
      <c r="J25" s="65"/>
      <c r="K25" s="66"/>
      <c r="L25" s="66"/>
      <c r="M25" s="66"/>
      <c r="N25" s="66"/>
      <c r="O25" s="66"/>
      <c r="P25" s="66"/>
      <c r="Q25" s="66"/>
      <c r="R25" s="66"/>
      <c r="S25" s="66"/>
      <c r="T25" s="66"/>
      <c r="U25" s="66"/>
      <c r="V25" s="66"/>
      <c r="W25" s="66"/>
      <c r="X25" s="66"/>
      <c r="Y25" s="66"/>
      <c r="Z25" s="66"/>
      <c r="AA25" s="66"/>
      <c r="AB25" s="66"/>
      <c r="AC25" s="66"/>
      <c r="AD25" s="66"/>
      <c r="AE25" s="164"/>
      <c r="AF25" s="48"/>
    </row>
    <row r="26" spans="1:32" ht="21" customHeight="1" x14ac:dyDescent="0.2">
      <c r="A26" s="62"/>
      <c r="B26" s="63"/>
      <c r="C26" s="64"/>
      <c r="D26" s="64"/>
      <c r="E26" s="64"/>
      <c r="F26" s="63"/>
      <c r="G26" s="65"/>
      <c r="H26" s="66"/>
      <c r="I26" s="65"/>
      <c r="J26" s="65"/>
      <c r="K26" s="66"/>
      <c r="L26" s="66"/>
      <c r="M26" s="66"/>
      <c r="N26" s="66"/>
      <c r="O26" s="66"/>
      <c r="P26" s="66"/>
      <c r="Q26" s="66"/>
      <c r="R26" s="66"/>
      <c r="S26" s="66"/>
      <c r="T26" s="66"/>
      <c r="U26" s="66"/>
      <c r="V26" s="66"/>
      <c r="W26" s="66"/>
      <c r="X26" s="66"/>
      <c r="Y26" s="66"/>
      <c r="Z26" s="66"/>
      <c r="AA26" s="66"/>
      <c r="AB26" s="66"/>
      <c r="AC26" s="66"/>
      <c r="AD26" s="66"/>
      <c r="AE26" s="164"/>
      <c r="AF26" s="48"/>
    </row>
    <row r="27" spans="1:32" ht="21" customHeight="1" x14ac:dyDescent="0.2">
      <c r="A27" s="62"/>
      <c r="B27" s="63"/>
      <c r="C27" s="64"/>
      <c r="D27" s="64"/>
      <c r="E27" s="64"/>
      <c r="F27" s="63"/>
      <c r="G27" s="65"/>
      <c r="H27" s="66"/>
      <c r="I27" s="65"/>
      <c r="J27" s="65"/>
      <c r="K27" s="66"/>
      <c r="L27" s="66"/>
      <c r="M27" s="66"/>
      <c r="N27" s="66"/>
      <c r="O27" s="66"/>
      <c r="P27" s="66"/>
      <c r="Q27" s="66"/>
      <c r="R27" s="66"/>
      <c r="S27" s="66"/>
      <c r="T27" s="66"/>
      <c r="U27" s="66"/>
      <c r="V27" s="66"/>
      <c r="W27" s="66"/>
      <c r="X27" s="66"/>
      <c r="Y27" s="66"/>
      <c r="Z27" s="66"/>
      <c r="AA27" s="66"/>
      <c r="AB27" s="66"/>
      <c r="AC27" s="66"/>
      <c r="AD27" s="66"/>
      <c r="AE27" s="164"/>
      <c r="AF27" s="48"/>
    </row>
    <row r="28" spans="1:32" ht="21" customHeight="1" thickBot="1" x14ac:dyDescent="0.25">
      <c r="A28" s="67"/>
      <c r="B28" s="68"/>
      <c r="C28" s="69"/>
      <c r="D28" s="69"/>
      <c r="E28" s="69"/>
      <c r="F28" s="68"/>
      <c r="G28" s="70"/>
      <c r="H28" s="71"/>
      <c r="I28" s="70"/>
      <c r="J28" s="70"/>
      <c r="K28" s="71"/>
      <c r="L28" s="71"/>
      <c r="M28" s="71"/>
      <c r="N28" s="71"/>
      <c r="O28" s="71"/>
      <c r="P28" s="71"/>
      <c r="Q28" s="71"/>
      <c r="R28" s="71"/>
      <c r="S28" s="71"/>
      <c r="T28" s="71"/>
      <c r="U28" s="71"/>
      <c r="V28" s="71"/>
      <c r="W28" s="71"/>
      <c r="X28" s="219"/>
      <c r="Y28" s="71"/>
      <c r="Z28" s="71"/>
      <c r="AA28" s="71"/>
      <c r="AB28" s="71"/>
      <c r="AC28" s="71"/>
      <c r="AD28" s="71"/>
      <c r="AE28" s="165"/>
      <c r="AF28" s="48"/>
    </row>
    <row r="29" spans="1:32" ht="21" customHeight="1" x14ac:dyDescent="0.2">
      <c r="A29" s="386" t="s">
        <v>1125</v>
      </c>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8"/>
      <c r="AF29" s="48"/>
    </row>
    <row r="30" spans="1:32" ht="21" customHeight="1" x14ac:dyDescent="0.2">
      <c r="A30" s="370"/>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2"/>
      <c r="AF30" s="48"/>
    </row>
    <row r="31" spans="1:32" ht="21" customHeight="1" thickBot="1" x14ac:dyDescent="0.25">
      <c r="A31" s="375"/>
      <c r="B31" s="376"/>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7"/>
      <c r="AF31" s="48"/>
    </row>
    <row r="32" spans="1:32" ht="15.75" customHeight="1" x14ac:dyDescent="0.35">
      <c r="A32" s="116" t="s">
        <v>1126</v>
      </c>
      <c r="B32" s="33"/>
      <c r="C32" s="33"/>
      <c r="D32" s="33"/>
      <c r="E32" s="72"/>
      <c r="F32" s="72"/>
      <c r="G32" s="73"/>
      <c r="H32" s="73"/>
      <c r="I32" s="73"/>
      <c r="J32" s="73"/>
      <c r="K32" s="73"/>
      <c r="L32" s="73"/>
      <c r="M32" s="73"/>
      <c r="N32" s="73"/>
      <c r="P32" s="73"/>
      <c r="Q32" s="47"/>
      <c r="R32" s="47"/>
      <c r="S32" s="47"/>
      <c r="T32" s="47"/>
      <c r="U32" s="47"/>
      <c r="V32" s="47"/>
      <c r="W32" s="47"/>
      <c r="X32" s="47"/>
      <c r="Y32" s="47"/>
      <c r="Z32" s="47"/>
      <c r="AA32" s="47"/>
      <c r="AB32" s="47"/>
      <c r="AC32" s="47"/>
      <c r="AD32" s="47"/>
      <c r="AE32" s="48"/>
      <c r="AF32" s="48"/>
    </row>
    <row r="33" spans="1:32" ht="11.25" customHeight="1" x14ac:dyDescent="0.35">
      <c r="A33" s="33" t="s">
        <v>1127</v>
      </c>
      <c r="B33" s="33"/>
      <c r="C33" s="33"/>
      <c r="D33" s="33"/>
      <c r="E33" s="72"/>
      <c r="F33" s="72"/>
      <c r="G33" s="73"/>
      <c r="H33" s="73"/>
      <c r="I33" s="73"/>
      <c r="J33" s="73"/>
      <c r="K33" s="73"/>
      <c r="L33" s="73"/>
      <c r="M33" s="73"/>
      <c r="N33" s="73"/>
      <c r="P33" s="73"/>
      <c r="Q33" s="47"/>
      <c r="R33" s="47"/>
      <c r="S33" s="47"/>
      <c r="T33" s="47"/>
      <c r="U33" s="47"/>
      <c r="V33" s="47"/>
      <c r="W33" s="47"/>
      <c r="X33" s="47"/>
      <c r="Y33" s="47"/>
      <c r="Z33" s="47"/>
      <c r="AA33" s="47"/>
      <c r="AB33" s="47"/>
      <c r="AC33" s="47"/>
      <c r="AD33" s="47"/>
      <c r="AE33" s="48"/>
      <c r="AF33" s="48"/>
    </row>
    <row r="34" spans="1:32" ht="12.75" customHeight="1" x14ac:dyDescent="0.35">
      <c r="A34" s="33" t="s">
        <v>1129</v>
      </c>
      <c r="B34" s="33"/>
      <c r="C34" s="33"/>
      <c r="D34" s="33"/>
      <c r="E34" s="72"/>
      <c r="F34" s="72"/>
      <c r="G34" s="73"/>
      <c r="H34" s="73"/>
      <c r="I34" s="73"/>
      <c r="J34" s="73"/>
      <c r="K34" s="73"/>
      <c r="L34" s="73"/>
      <c r="M34" s="73"/>
      <c r="N34" s="73"/>
      <c r="P34" s="73"/>
      <c r="Q34" s="47"/>
      <c r="R34" s="47"/>
      <c r="S34" s="47"/>
      <c r="T34" s="47"/>
      <c r="U34" s="47"/>
      <c r="V34" s="47"/>
      <c r="W34" s="47"/>
      <c r="X34" s="47"/>
      <c r="Y34" s="47"/>
      <c r="Z34" s="47"/>
      <c r="AA34" s="47"/>
      <c r="AB34" s="47"/>
      <c r="AC34" s="47"/>
      <c r="AD34" s="47"/>
      <c r="AE34" s="48"/>
      <c r="AF34" s="48"/>
    </row>
    <row r="35" spans="1:32" ht="12.75" customHeight="1" thickBot="1" x14ac:dyDescent="0.4">
      <c r="A35" s="84" t="s">
        <v>1301</v>
      </c>
      <c r="B35" s="33"/>
      <c r="C35" s="33"/>
      <c r="D35" s="33"/>
      <c r="E35" s="72"/>
      <c r="F35" s="72"/>
      <c r="G35" s="73"/>
      <c r="H35" s="73"/>
      <c r="I35" s="73"/>
      <c r="J35" s="73"/>
      <c r="K35" s="73"/>
      <c r="L35" s="73"/>
      <c r="M35" s="73"/>
      <c r="N35" s="73"/>
      <c r="P35" s="73"/>
      <c r="Q35" s="47"/>
      <c r="R35" s="47"/>
      <c r="S35" s="47"/>
      <c r="T35" s="47"/>
      <c r="U35" s="47"/>
      <c r="V35" s="47"/>
      <c r="W35" s="47"/>
      <c r="X35" s="47"/>
      <c r="Y35" s="47"/>
      <c r="Z35" s="47"/>
      <c r="AA35" s="47"/>
      <c r="AB35" s="47"/>
      <c r="AC35" s="47"/>
      <c r="AD35" s="47"/>
      <c r="AE35" s="48"/>
      <c r="AF35" s="48"/>
    </row>
    <row r="36" spans="1:32" ht="13.5" customHeight="1" x14ac:dyDescent="0.35">
      <c r="A36" s="33" t="s">
        <v>1130</v>
      </c>
      <c r="B36" s="33"/>
      <c r="C36" s="33"/>
      <c r="D36" s="33"/>
      <c r="E36" s="72"/>
      <c r="F36" s="72"/>
      <c r="G36" s="73"/>
      <c r="H36" s="73"/>
      <c r="I36" s="73"/>
      <c r="J36" s="73"/>
      <c r="K36" s="73"/>
      <c r="L36" s="73"/>
      <c r="M36" s="73"/>
      <c r="N36" s="73"/>
      <c r="P36" s="73"/>
      <c r="Q36" s="74"/>
      <c r="S36" s="166"/>
      <c r="T36" s="167" t="s">
        <v>1137</v>
      </c>
      <c r="W36" s="47"/>
      <c r="X36" s="427" t="s">
        <v>1141</v>
      </c>
      <c r="Y36" s="429" t="s">
        <v>1039</v>
      </c>
      <c r="Z36" s="431" t="s">
        <v>1040</v>
      </c>
      <c r="AA36" s="433" t="s">
        <v>1695</v>
      </c>
      <c r="AB36" s="343"/>
      <c r="AC36" s="48" t="s">
        <v>1143</v>
      </c>
      <c r="AD36" s="47"/>
      <c r="AE36" s="48"/>
      <c r="AF36" s="48"/>
    </row>
    <row r="37" spans="1:32" ht="13.5" customHeight="1" thickBot="1" x14ac:dyDescent="0.4">
      <c r="A37" s="33" t="s">
        <v>1131</v>
      </c>
      <c r="B37" s="33"/>
      <c r="C37" s="33"/>
      <c r="D37" s="33"/>
      <c r="E37" s="72"/>
      <c r="F37" s="72"/>
      <c r="G37" s="73"/>
      <c r="H37" s="73"/>
      <c r="I37" s="73"/>
      <c r="J37" s="73"/>
      <c r="K37" s="73"/>
      <c r="L37" s="73"/>
      <c r="M37" s="73"/>
      <c r="N37" s="73"/>
      <c r="P37" s="73"/>
      <c r="Q37" s="74"/>
      <c r="T37" s="167" t="s">
        <v>1138</v>
      </c>
      <c r="W37" s="168"/>
      <c r="X37" s="428"/>
      <c r="Y37" s="430"/>
      <c r="Z37" s="432"/>
      <c r="AA37" s="434"/>
      <c r="AB37" s="343"/>
      <c r="AC37" s="48" t="s">
        <v>1144</v>
      </c>
      <c r="AD37" s="47"/>
      <c r="AE37" s="48"/>
      <c r="AF37" s="48"/>
    </row>
    <row r="38" spans="1:32" s="33" customFormat="1" ht="13.5" customHeight="1" thickTop="1" x14ac:dyDescent="0.2">
      <c r="A38" s="33" t="s">
        <v>1132</v>
      </c>
      <c r="E38" s="72"/>
      <c r="F38" s="72"/>
      <c r="G38" s="73"/>
      <c r="H38" s="73"/>
      <c r="I38" s="73"/>
      <c r="J38" s="73"/>
      <c r="K38" s="73"/>
      <c r="L38" s="73"/>
      <c r="M38" s="73"/>
      <c r="N38" s="73"/>
      <c r="P38" s="73"/>
      <c r="T38" s="167" t="s">
        <v>1139</v>
      </c>
      <c r="W38" s="423" t="s">
        <v>1142</v>
      </c>
      <c r="X38" s="169">
        <v>1500</v>
      </c>
      <c r="Y38" s="170">
        <v>490</v>
      </c>
      <c r="Z38" s="171">
        <v>535</v>
      </c>
      <c r="AA38" s="172">
        <v>645</v>
      </c>
      <c r="AB38" s="343"/>
      <c r="AC38" s="48" t="s">
        <v>1145</v>
      </c>
      <c r="AD38" s="75"/>
      <c r="AE38" s="48"/>
      <c r="AF38" s="48"/>
    </row>
    <row r="39" spans="1:32" s="33" customFormat="1" ht="13.5" customHeight="1" x14ac:dyDescent="0.2">
      <c r="E39" s="72"/>
      <c r="F39" s="72"/>
      <c r="G39" s="48" t="s">
        <v>1133</v>
      </c>
      <c r="H39" s="73"/>
      <c r="I39" s="73"/>
      <c r="J39" s="73"/>
      <c r="K39" s="73"/>
      <c r="L39" s="73"/>
      <c r="M39" s="73"/>
      <c r="N39" s="73"/>
      <c r="P39" s="73"/>
      <c r="Q39" s="115"/>
      <c r="T39" s="167" t="s">
        <v>1140</v>
      </c>
      <c r="W39" s="424"/>
      <c r="X39" s="173">
        <v>2000</v>
      </c>
      <c r="Y39" s="174">
        <v>560</v>
      </c>
      <c r="Z39" s="175">
        <v>620</v>
      </c>
      <c r="AA39" s="176">
        <v>770</v>
      </c>
      <c r="AB39" s="343"/>
      <c r="AC39" s="75"/>
      <c r="AD39" s="75"/>
      <c r="AE39" s="48"/>
      <c r="AF39" s="48"/>
    </row>
    <row r="40" spans="1:32" s="33" customFormat="1" ht="13.5" customHeight="1" x14ac:dyDescent="0.2">
      <c r="E40" s="72"/>
      <c r="F40" s="72"/>
      <c r="G40" s="73"/>
      <c r="H40" s="73"/>
      <c r="I40" s="73"/>
      <c r="J40" s="73"/>
      <c r="K40" s="73"/>
      <c r="L40" s="73"/>
      <c r="M40" s="73"/>
      <c r="N40" s="73"/>
      <c r="O40" s="150"/>
      <c r="P40" s="73"/>
      <c r="Q40" s="115"/>
      <c r="W40" s="424"/>
      <c r="X40" s="173">
        <v>2500</v>
      </c>
      <c r="Y40" s="174">
        <v>630</v>
      </c>
      <c r="Z40" s="175">
        <v>705</v>
      </c>
      <c r="AA40" s="176">
        <v>895</v>
      </c>
      <c r="AB40" s="343"/>
      <c r="AC40" s="426" t="s">
        <v>1696</v>
      </c>
      <c r="AD40" s="426"/>
      <c r="AE40" s="426"/>
      <c r="AF40" s="48"/>
    </row>
    <row r="41" spans="1:32" s="33" customFormat="1" ht="13.5" customHeight="1" x14ac:dyDescent="0.2">
      <c r="A41" s="46"/>
      <c r="E41" s="72"/>
      <c r="F41" s="72"/>
      <c r="G41" s="73"/>
      <c r="H41" s="73"/>
      <c r="I41" s="73"/>
      <c r="J41" s="73"/>
      <c r="K41" s="73"/>
      <c r="L41" s="73"/>
      <c r="M41" s="73"/>
      <c r="N41" s="73"/>
      <c r="O41" s="150"/>
      <c r="P41" s="73"/>
      <c r="Q41" s="115"/>
      <c r="R41" s="177"/>
      <c r="W41" s="424"/>
      <c r="X41" s="173">
        <v>3000</v>
      </c>
      <c r="Y41" s="174">
        <v>700</v>
      </c>
      <c r="Z41" s="175">
        <v>970</v>
      </c>
      <c r="AA41" s="176">
        <v>1020</v>
      </c>
      <c r="AB41" s="343"/>
      <c r="AC41" s="426"/>
      <c r="AD41" s="426"/>
      <c r="AE41" s="426"/>
      <c r="AF41" s="48"/>
    </row>
    <row r="42" spans="1:32" s="33" customFormat="1" ht="13.5" customHeight="1" x14ac:dyDescent="0.2">
      <c r="A42" s="81"/>
      <c r="E42" s="72"/>
      <c r="F42" s="72"/>
      <c r="G42" s="73"/>
      <c r="I42" s="73"/>
      <c r="J42" s="73"/>
      <c r="K42" s="73"/>
      <c r="L42" s="73"/>
      <c r="M42" s="73"/>
      <c r="N42" s="73"/>
      <c r="O42" s="74"/>
      <c r="P42" s="73"/>
      <c r="Q42" s="115"/>
      <c r="R42" s="75"/>
      <c r="W42" s="424"/>
      <c r="X42" s="173">
        <v>3500</v>
      </c>
      <c r="Y42" s="174">
        <v>770</v>
      </c>
      <c r="Z42" s="175">
        <v>1055</v>
      </c>
      <c r="AA42" s="176">
        <v>1145</v>
      </c>
      <c r="AB42" s="343"/>
      <c r="AC42" s="426"/>
      <c r="AD42" s="426"/>
      <c r="AE42" s="426"/>
      <c r="AF42" s="48"/>
    </row>
    <row r="43" spans="1:32" s="33" customFormat="1" ht="13.5" customHeight="1" x14ac:dyDescent="0.2">
      <c r="E43" s="72"/>
      <c r="F43" s="72"/>
      <c r="G43" s="73"/>
      <c r="I43" s="73"/>
      <c r="J43" s="73"/>
      <c r="K43" s="73"/>
      <c r="L43" s="73"/>
      <c r="M43" s="73"/>
      <c r="N43" s="73"/>
      <c r="O43" s="74"/>
      <c r="P43" s="73"/>
      <c r="Q43" s="74"/>
      <c r="R43" s="75"/>
      <c r="W43" s="424"/>
      <c r="X43" s="173">
        <v>4000</v>
      </c>
      <c r="Y43" s="174">
        <v>840</v>
      </c>
      <c r="Z43" s="175">
        <v>1145</v>
      </c>
      <c r="AA43" s="176">
        <v>1270</v>
      </c>
      <c r="AB43" s="343"/>
      <c r="AC43" s="426"/>
      <c r="AD43" s="426"/>
      <c r="AE43" s="426"/>
      <c r="AF43" s="48"/>
    </row>
    <row r="44" spans="1:32" ht="13.5" customHeight="1" x14ac:dyDescent="0.35">
      <c r="B44" s="33"/>
      <c r="C44" s="33"/>
      <c r="D44" s="33"/>
      <c r="E44" s="72"/>
      <c r="F44" s="72"/>
      <c r="G44" s="73"/>
      <c r="I44" s="73"/>
      <c r="J44" s="73"/>
      <c r="K44" s="73"/>
      <c r="L44" s="73"/>
      <c r="M44" s="73"/>
      <c r="N44" s="73"/>
      <c r="O44" s="80"/>
      <c r="P44" s="73"/>
      <c r="Q44" s="80"/>
      <c r="R44" s="47"/>
      <c r="W44" s="424"/>
      <c r="X44" s="169">
        <v>4500</v>
      </c>
      <c r="Y44" s="174">
        <v>910</v>
      </c>
      <c r="Z44" s="175">
        <v>1230</v>
      </c>
      <c r="AA44" s="176">
        <v>1395</v>
      </c>
      <c r="AB44" s="343"/>
      <c r="AC44" s="47"/>
      <c r="AD44" s="47"/>
      <c r="AE44" s="48"/>
      <c r="AF44" s="48"/>
    </row>
    <row r="45" spans="1:32" s="81" customFormat="1" ht="13.5" customHeight="1" thickBot="1" x14ac:dyDescent="0.25">
      <c r="E45" s="82"/>
      <c r="F45" s="82"/>
      <c r="G45" s="82"/>
      <c r="N45" s="82"/>
      <c r="O45" s="131"/>
      <c r="P45" s="82"/>
      <c r="Q45" s="82"/>
      <c r="R45" s="82"/>
      <c r="W45" s="425"/>
      <c r="X45" s="178">
        <v>5000</v>
      </c>
      <c r="Y45" s="179">
        <v>980</v>
      </c>
      <c r="Z45" s="180">
        <v>1310</v>
      </c>
      <c r="AA45" s="181">
        <v>1520</v>
      </c>
      <c r="AB45" s="343"/>
      <c r="AC45" s="83"/>
      <c r="AD45" s="83"/>
      <c r="AE45" s="84"/>
      <c r="AF45" s="84"/>
    </row>
    <row r="46" spans="1:32" s="33" customFormat="1" ht="13.5" customHeight="1" x14ac:dyDescent="0.2">
      <c r="E46" s="72"/>
      <c r="F46" s="82"/>
      <c r="G46" s="82"/>
      <c r="N46" s="82"/>
      <c r="P46" s="82"/>
      <c r="Q46" s="82"/>
      <c r="R46" s="82"/>
      <c r="W46" s="426" t="s">
        <v>1146</v>
      </c>
      <c r="X46" s="426"/>
      <c r="Y46" s="426"/>
      <c r="Z46" s="426"/>
      <c r="AA46" s="426"/>
      <c r="AB46" s="426"/>
      <c r="AC46" s="426"/>
      <c r="AD46" s="426"/>
      <c r="AE46" s="426"/>
      <c r="AF46" s="48"/>
    </row>
    <row r="47" spans="1:32" ht="13.5" customHeight="1" x14ac:dyDescent="0.2">
      <c r="B47" s="74"/>
      <c r="C47" s="74"/>
      <c r="D47" s="74"/>
      <c r="E47" s="74"/>
      <c r="F47" s="82"/>
      <c r="G47" s="82"/>
      <c r="N47" s="82"/>
      <c r="P47" s="82"/>
      <c r="Q47" s="82"/>
      <c r="R47" s="82"/>
      <c r="W47" s="426"/>
      <c r="X47" s="426"/>
      <c r="Y47" s="426"/>
      <c r="Z47" s="426"/>
      <c r="AA47" s="426"/>
      <c r="AB47" s="426"/>
      <c r="AC47" s="426"/>
      <c r="AD47" s="426"/>
      <c r="AE47" s="426"/>
    </row>
    <row r="48" spans="1:32" ht="18" customHeight="1" x14ac:dyDescent="0.2">
      <c r="A48" s="33" t="s">
        <v>1134</v>
      </c>
      <c r="B48" s="74"/>
      <c r="C48" s="74"/>
      <c r="D48" s="74"/>
      <c r="E48" s="74"/>
      <c r="F48" s="82"/>
      <c r="G48" s="82"/>
      <c r="N48" s="82"/>
      <c r="P48" s="82"/>
      <c r="Q48" s="82"/>
      <c r="R48" s="82"/>
      <c r="S48" s="82"/>
      <c r="T48" s="82"/>
      <c r="W48" s="426"/>
      <c r="X48" s="426"/>
      <c r="Y48" s="426"/>
      <c r="Z48" s="426"/>
      <c r="AA48" s="426"/>
      <c r="AB48" s="426"/>
      <c r="AC48" s="426"/>
      <c r="AD48" s="426"/>
      <c r="AE48" s="426"/>
    </row>
    <row r="49" spans="1:31" ht="13.5" customHeight="1" x14ac:dyDescent="0.2">
      <c r="B49" s="115"/>
      <c r="C49" s="115"/>
      <c r="D49" s="115"/>
      <c r="E49" s="115"/>
      <c r="F49" s="82"/>
      <c r="G49" s="48" t="s">
        <v>1135</v>
      </c>
      <c r="H49" s="73"/>
      <c r="I49" s="73"/>
      <c r="J49" s="73"/>
      <c r="K49" s="73"/>
      <c r="L49" s="73"/>
      <c r="N49" s="82"/>
      <c r="P49" s="82"/>
      <c r="Q49" s="82"/>
      <c r="R49" s="82"/>
      <c r="S49" s="82"/>
      <c r="T49" s="82"/>
      <c r="W49" s="426"/>
      <c r="X49" s="426"/>
      <c r="Y49" s="426"/>
      <c r="Z49" s="426"/>
      <c r="AA49" s="426"/>
      <c r="AB49" s="426"/>
      <c r="AC49" s="426"/>
      <c r="AD49" s="426"/>
      <c r="AE49" s="426"/>
    </row>
    <row r="50" spans="1:31" ht="13.5" customHeight="1" x14ac:dyDescent="0.2">
      <c r="B50" s="115"/>
      <c r="C50" s="115"/>
      <c r="D50" s="115"/>
      <c r="E50" s="115"/>
      <c r="F50" s="82"/>
      <c r="G50" s="82"/>
      <c r="N50" s="82"/>
      <c r="O50" s="82"/>
      <c r="P50" s="82"/>
      <c r="Q50" s="82"/>
      <c r="R50" s="82"/>
      <c r="S50" s="82"/>
      <c r="T50" s="82"/>
      <c r="U50" s="82"/>
      <c r="V50" s="82"/>
      <c r="W50" s="46" t="s">
        <v>1147</v>
      </c>
    </row>
    <row r="51" spans="1:31" ht="13.5" customHeight="1" x14ac:dyDescent="0.2">
      <c r="B51" s="115"/>
      <c r="C51" s="115"/>
      <c r="D51" s="115"/>
      <c r="E51" s="115"/>
      <c r="N51" s="33" t="s">
        <v>1148</v>
      </c>
    </row>
    <row r="52" spans="1:31" ht="13.5" customHeight="1" x14ac:dyDescent="0.2">
      <c r="B52" s="115"/>
      <c r="C52" s="115"/>
      <c r="D52" s="115"/>
      <c r="E52" s="115"/>
      <c r="N52" s="46" t="s">
        <v>1697</v>
      </c>
    </row>
    <row r="53" spans="1:31" ht="13.5" customHeight="1" x14ac:dyDescent="0.2">
      <c r="A53" s="74"/>
      <c r="B53" s="74"/>
      <c r="C53" s="74"/>
      <c r="D53" s="74"/>
      <c r="E53" s="74"/>
      <c r="N53" s="46" t="s">
        <v>1698</v>
      </c>
    </row>
    <row r="54" spans="1:31" ht="13.5" customHeight="1" x14ac:dyDescent="0.2">
      <c r="N54" s="33" t="s">
        <v>1149</v>
      </c>
    </row>
    <row r="55" spans="1:31" ht="13.5" customHeight="1" x14ac:dyDescent="0.2">
      <c r="A55" s="33"/>
      <c r="N55" s="46" t="s">
        <v>1150</v>
      </c>
    </row>
    <row r="56" spans="1:31" ht="13.5" customHeight="1" x14ac:dyDescent="0.2">
      <c r="O56" s="182" t="s">
        <v>1151</v>
      </c>
      <c r="P56" s="46" t="s">
        <v>1041</v>
      </c>
      <c r="R56" s="46" t="s">
        <v>1153</v>
      </c>
    </row>
    <row r="57" spans="1:31" ht="13.5" customHeight="1" x14ac:dyDescent="0.2">
      <c r="P57" s="46" t="s">
        <v>1042</v>
      </c>
      <c r="R57" s="46" t="s">
        <v>1154</v>
      </c>
    </row>
    <row r="58" spans="1:31" ht="13.5" customHeight="1" x14ac:dyDescent="0.2">
      <c r="A58" s="435" t="s">
        <v>1136</v>
      </c>
      <c r="B58" s="435"/>
      <c r="C58" s="435"/>
      <c r="D58" s="435"/>
      <c r="E58" s="435"/>
      <c r="F58" s="435"/>
      <c r="G58" s="435"/>
      <c r="H58" s="435"/>
      <c r="I58" s="435"/>
      <c r="J58" s="435"/>
      <c r="K58" s="435"/>
      <c r="L58" s="435"/>
      <c r="M58" s="435"/>
      <c r="P58" s="46" t="s">
        <v>1043</v>
      </c>
      <c r="R58" s="46" t="s">
        <v>1152</v>
      </c>
      <c r="Y58" s="210"/>
      <c r="Z58" s="210"/>
      <c r="AA58" s="210"/>
      <c r="AB58" s="210"/>
    </row>
    <row r="59" spans="1:31" ht="13.5" customHeight="1" x14ac:dyDescent="0.2">
      <c r="A59" s="435"/>
      <c r="B59" s="435"/>
      <c r="C59" s="435"/>
      <c r="D59" s="435"/>
      <c r="E59" s="435"/>
      <c r="F59" s="435"/>
      <c r="G59" s="435"/>
      <c r="H59" s="435"/>
      <c r="I59" s="435"/>
      <c r="J59" s="435"/>
      <c r="K59" s="435"/>
      <c r="L59" s="435"/>
      <c r="M59" s="435"/>
    </row>
    <row r="60" spans="1:31" ht="13.5" customHeight="1" x14ac:dyDescent="0.2"/>
    <row r="61" spans="1:31" ht="13.5" customHeight="1" x14ac:dyDescent="0.2">
      <c r="H61" s="426" t="s">
        <v>1159</v>
      </c>
      <c r="I61" s="426"/>
      <c r="J61" s="426"/>
      <c r="K61" s="426"/>
      <c r="L61" s="426"/>
    </row>
    <row r="62" spans="1:31" ht="13.5" customHeight="1" x14ac:dyDescent="0.2">
      <c r="H62" s="426"/>
      <c r="I62" s="426"/>
      <c r="J62" s="426"/>
      <c r="K62" s="426"/>
      <c r="L62" s="426"/>
    </row>
    <row r="63" spans="1:31" ht="13.5" customHeight="1" x14ac:dyDescent="0.2">
      <c r="H63" s="426"/>
      <c r="I63" s="426"/>
      <c r="J63" s="426"/>
      <c r="K63" s="426"/>
      <c r="L63" s="426"/>
      <c r="N63" s="116" t="s">
        <v>1155</v>
      </c>
    </row>
    <row r="64" spans="1:31" ht="13.5" customHeight="1" x14ac:dyDescent="0.2">
      <c r="O64" s="46" t="s">
        <v>1156</v>
      </c>
      <c r="R64" s="183" t="s">
        <v>1157</v>
      </c>
    </row>
    <row r="65" spans="1:31" ht="13.5" customHeight="1" x14ac:dyDescent="0.2"/>
    <row r="66" spans="1:31" ht="13.5" customHeight="1" x14ac:dyDescent="0.2"/>
    <row r="67" spans="1:31" ht="13.5" customHeight="1" x14ac:dyDescent="0.2"/>
    <row r="68" spans="1:31" ht="13.5" customHeight="1" x14ac:dyDescent="0.2"/>
    <row r="69" spans="1:31" ht="13.5" customHeight="1" x14ac:dyDescent="0.2"/>
    <row r="70" spans="1:31" ht="13.5" customHeight="1" x14ac:dyDescent="0.25">
      <c r="C70" s="327" t="s">
        <v>1326</v>
      </c>
      <c r="Z70" s="210"/>
    </row>
    <row r="71" spans="1:31" ht="13.5" customHeight="1" x14ac:dyDescent="0.2">
      <c r="A71" s="184"/>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row>
    <row r="72" spans="1:31" ht="13.5" customHeight="1" x14ac:dyDescent="0.2"/>
    <row r="73" spans="1:31" ht="13.5" customHeight="1" x14ac:dyDescent="0.2">
      <c r="A73" s="114" t="s">
        <v>1732</v>
      </c>
      <c r="R73" s="46" t="s">
        <v>1158</v>
      </c>
      <c r="AE73" s="185"/>
    </row>
    <row r="75" spans="1:31" x14ac:dyDescent="0.2">
      <c r="A75" s="55"/>
      <c r="B75" s="33"/>
      <c r="C75" s="33"/>
      <c r="D75" s="33"/>
      <c r="E75" s="72"/>
      <c r="F75" s="72"/>
      <c r="G75" s="73"/>
      <c r="H75" s="33"/>
      <c r="I75" s="73"/>
      <c r="J75" s="73"/>
      <c r="K75" s="74"/>
      <c r="L75" s="73"/>
      <c r="M75" s="115"/>
    </row>
    <row r="76" spans="1:31" x14ac:dyDescent="0.2">
      <c r="A76" s="74"/>
      <c r="B76" s="33"/>
      <c r="C76" s="33"/>
      <c r="D76" s="33"/>
      <c r="E76" s="72"/>
      <c r="F76" s="72"/>
      <c r="G76" s="73"/>
      <c r="H76" s="33"/>
      <c r="I76" s="73"/>
      <c r="J76" s="73"/>
      <c r="K76" s="74"/>
      <c r="L76" s="73"/>
      <c r="M76" s="74"/>
    </row>
    <row r="80" spans="1:31" x14ac:dyDescent="0.2">
      <c r="I80" s="187"/>
    </row>
    <row r="81" spans="10:18" x14ac:dyDescent="0.2">
      <c r="O81" s="186"/>
    </row>
    <row r="82" spans="10:18" x14ac:dyDescent="0.2">
      <c r="O82" s="186"/>
    </row>
    <row r="84" spans="10:18" x14ac:dyDescent="0.2">
      <c r="R84" s="122"/>
    </row>
    <row r="85" spans="10:18" x14ac:dyDescent="0.2">
      <c r="R85" s="122"/>
    </row>
    <row r="86" spans="10:18" x14ac:dyDescent="0.2">
      <c r="R86" s="122"/>
    </row>
    <row r="93" spans="10:18" x14ac:dyDescent="0.2">
      <c r="J93" s="188"/>
    </row>
    <row r="94" spans="10:18" x14ac:dyDescent="0.2">
      <c r="J94" s="189"/>
    </row>
  </sheetData>
  <sheetProtection algorithmName="SHA-512" hashValue="3pQ3CwaYWIJxuHe62RTIoGtXVFKOXeZ1fH7yfNsz63jrxOfdoPUUym82FtsI1kDrsP1tvpD4mfQnlJonrmuB7g==" saltValue="zptiqLxuA7GJAsIC3BRpcg==" spinCount="100000" sheet="1" objects="1" scenarios="1"/>
  <mergeCells count="30">
    <mergeCell ref="A6:N6"/>
    <mergeCell ref="P6:AE6"/>
    <mergeCell ref="A7:B8"/>
    <mergeCell ref="C7:N8"/>
    <mergeCell ref="P7:Q7"/>
    <mergeCell ref="R7:AE7"/>
    <mergeCell ref="P8:Q8"/>
    <mergeCell ref="R8:AE8"/>
    <mergeCell ref="A9:B10"/>
    <mergeCell ref="C9:N10"/>
    <mergeCell ref="P9:Q11"/>
    <mergeCell ref="R9:AE11"/>
    <mergeCell ref="A11:B12"/>
    <mergeCell ref="C11:N12"/>
    <mergeCell ref="P12:Q14"/>
    <mergeCell ref="R12:AE14"/>
    <mergeCell ref="A13:B14"/>
    <mergeCell ref="C13:N14"/>
    <mergeCell ref="W38:W45"/>
    <mergeCell ref="H61:L63"/>
    <mergeCell ref="A29:AE29"/>
    <mergeCell ref="A30:AE30"/>
    <mergeCell ref="A31:AE31"/>
    <mergeCell ref="X36:X37"/>
    <mergeCell ref="Y36:Y37"/>
    <mergeCell ref="Z36:Z37"/>
    <mergeCell ref="AA36:AA37"/>
    <mergeCell ref="W46:AE49"/>
    <mergeCell ref="AC40:AE43"/>
    <mergeCell ref="A58:M59"/>
  </mergeCells>
  <dataValidations count="25">
    <dataValidation type="whole" operator="greaterThanOrEqual" allowBlank="1" showInputMessage="1" showErrorMessage="1" error="Zadej celé číslo větší než nula!" sqref="I18:J28" xr:uid="{00000000-0002-0000-0400-000000000000}">
      <formula1>0</formula1>
    </dataValidation>
    <dataValidation type="list" allowBlank="1" showInputMessage="1" showErrorMessage="1" sqref="AE18:AE28" xr:uid="{00000000-0002-0000-0400-000001000000}">
      <formula1>Bal</formula1>
    </dataValidation>
    <dataValidation type="list" allowBlank="1" showInputMessage="1" showErrorMessage="1" sqref="AD18:AD28" xr:uid="{00000000-0002-0000-0400-000002000000}">
      <formula1>IF(D18="HRV802P",Uch,UchV)</formula1>
    </dataValidation>
    <dataValidation type="list" allowBlank="1" showInputMessage="1" showErrorMessage="1" sqref="Z18:AA28" xr:uid="{00000000-0002-0000-0400-000003000000}">
      <formula1>DLRAL</formula1>
    </dataValidation>
    <dataValidation type="list" allowBlank="1" showInputMessage="1" showErrorMessage="1" sqref="V18:V28" xr:uid="{00000000-0002-0000-0400-000004000000}">
      <formula1>VedPr</formula1>
    </dataValidation>
    <dataValidation type="list" allowBlank="1" showInputMessage="1" showErrorMessage="1" sqref="S18:S28 W18:W28" xr:uid="{00000000-0002-0000-0400-000005000000}">
      <formula1>RalVl</formula1>
    </dataValidation>
    <dataValidation type="list" allowBlank="1" showInputMessage="1" showErrorMessage="1" sqref="R18:R28" xr:uid="{00000000-0002-0000-0400-000006000000}">
      <formula1>VedVL</formula1>
    </dataValidation>
    <dataValidation type="list" allowBlank="1" showInputMessage="1" showErrorMessage="1" sqref="Q18:Q28" xr:uid="{00000000-0002-0000-0400-000007000000}">
      <formula1>IF(D18="HRV802P",Latka2P,Latka8)</formula1>
    </dataValidation>
    <dataValidation type="list" allowBlank="1" showInputMessage="1" showErrorMessage="1" sqref="P18:P28" xr:uid="{00000000-0002-0000-0400-000008000000}">
      <formula1>OvlUmV</formula1>
    </dataValidation>
    <dataValidation type="list" operator="greaterThan" allowBlank="1" showInputMessage="1" showErrorMessage="1" error="Zadej celé číslo větší než nula!" sqref="O18:O28" xr:uid="{00000000-0002-0000-0400-000009000000}">
      <formula1>OvlTypV</formula1>
    </dataValidation>
    <dataValidation type="list" operator="greaterThan" allowBlank="1" showInputMessage="1" showErrorMessage="1" error="Zadej celé číslo větší než nula!" sqref="M18:M28" xr:uid="{00000000-0002-0000-0400-00000A000000}">
      <formula1>IF(D18="HRV802P",Z,XV)</formula1>
    </dataValidation>
    <dataValidation type="list" operator="greaterThan" allowBlank="1" showInputMessage="1" showErrorMessage="1" error="Zadej celé číslo větší než nula!" sqref="L18:L28" xr:uid="{00000000-0002-0000-0400-00000B000000}">
      <formula1>IF(D18="HRV802P",Y,XV)</formula1>
    </dataValidation>
    <dataValidation type="list" operator="greaterThan" allowBlank="1" showInputMessage="1" showErrorMessage="1" error="Zadej celé číslo větší než nula!" sqref="K18:K28" xr:uid="{00000000-0002-0000-0400-00000C000000}">
      <formula1>IF(D18="HRV802P",X,XV)</formula1>
    </dataValidation>
    <dataValidation type="list" allowBlank="1" showInputMessage="1" showErrorMessage="1" sqref="E18:E28" xr:uid="{00000000-0002-0000-0400-00000D000000}">
      <formula1>BoxV</formula1>
    </dataValidation>
    <dataValidation type="list" allowBlank="1" showInputMessage="1" showErrorMessage="1" sqref="C18:C28" xr:uid="{00000000-0002-0000-0400-00000E000000}">
      <formula1>ZkrV</formula1>
    </dataValidation>
    <dataValidation type="list" operator="greaterThan" allowBlank="1" showInputMessage="1" showErrorMessage="1" error="Zadej celé číslo větší než nula!" sqref="N18:N28" xr:uid="{00000000-0002-0000-0400-00000F000000}">
      <formula1>TypMon</formula1>
    </dataValidation>
    <dataValidation type="list" operator="greaterThan" allowBlank="1" showInputMessage="1" showErrorMessage="1" error="Zadej celé číslo větší než nula!" sqref="H18:H28" xr:uid="{00000000-0002-0000-0400-000010000000}">
      <formula1>SpolBox</formula1>
    </dataValidation>
    <dataValidation type="whole" operator="greaterThan" allowBlank="1" showInputMessage="1" showErrorMessage="1" error="Zadej celé číslo větší než nula!" sqref="F18:G28" xr:uid="{00000000-0002-0000-0400-000011000000}">
      <formula1>0</formula1>
    </dataValidation>
    <dataValidation type="list" allowBlank="1" showInputMessage="1" showErrorMessage="1" sqref="T18:T28" xr:uid="{00000000-0002-0000-0400-000012000000}">
      <formula1>IF(D18="HRV80",DrzVL,DrzVL2P)</formula1>
    </dataValidation>
    <dataValidation type="list" allowBlank="1" showInputMessage="1" showErrorMessage="1" sqref="U18:U28" xr:uid="{00000000-0002-0000-0400-000013000000}">
      <formula1>IF(D18="HRV80",RalVl,DrzVL2P)</formula1>
    </dataValidation>
    <dataValidation type="list" allowBlank="1" showInputMessage="1" showErrorMessage="1" sqref="X18:X28" xr:uid="{00000000-0002-0000-0400-000014000000}">
      <formula1>IF(D18="HRV80",DrzVL,DrzVL2P)</formula1>
    </dataValidation>
    <dataValidation type="list" allowBlank="1" showInputMessage="1" showErrorMessage="1" sqref="Y18:Y28" xr:uid="{00000000-0002-0000-0400-000015000000}">
      <formula1>IF(D18="HRV80",RalVl,DrzVL2P)</formula1>
    </dataValidation>
    <dataValidation type="list" allowBlank="1" showInputMessage="1" showErrorMessage="1" sqref="D18:D28" xr:uid="{00000000-0002-0000-0400-000016000000}">
      <formula1>IF(C18="HRV80-ZIP",TypV,TypVP)</formula1>
    </dataValidation>
    <dataValidation type="list" allowBlank="1" showInputMessage="1" showErrorMessage="1" sqref="AB18:AB28" xr:uid="{00000000-0002-0000-0400-000017000000}">
      <formula1>IF(D18="HRV80",OsvTypK,IF(D18="HRV802P",OsvTypK,OsvTyp))</formula1>
    </dataValidation>
    <dataValidation type="list" allowBlank="1" showInputMessage="1" showErrorMessage="1" sqref="AC18:AC28" xr:uid="{00000000-0002-0000-0400-000018000000}">
      <formula1>IF(AB18=0,Osv0Typ,IF(AB18="OsvKaz+PP",OsvKPP,Osv))</formula1>
    </dataValidation>
  </dataValidations>
  <hyperlinks>
    <hyperlink ref="AE2" r:id="rId1" xr:uid="{00000000-0004-0000-0400-000000000000}"/>
  </hyperlinks>
  <printOptions horizontalCentered="1"/>
  <pageMargins left="0" right="0" top="0" bottom="0" header="0" footer="0"/>
  <pageSetup paperSize="9" scale="48" orientation="landscape" r:id="rId2"/>
  <headerFooter scaleWithDoc="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91"/>
  <sheetViews>
    <sheetView workbookViewId="0">
      <selection activeCell="C22" sqref="C22"/>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4.85546875" style="20" customWidth="1"/>
    <col min="10" max="10" width="11" style="20" customWidth="1"/>
    <col min="11" max="11" width="9.28515625" style="20"/>
    <col min="12" max="12" width="10.5703125" style="20" bestFit="1" customWidth="1"/>
    <col min="13" max="13" width="10.5703125" style="20" customWidth="1"/>
    <col min="14" max="15" width="9.28515625" style="20"/>
    <col min="16" max="16" width="10.5703125" style="20" bestFit="1" customWidth="1"/>
    <col min="17" max="17" width="10.42578125" style="20" bestFit="1" customWidth="1"/>
    <col min="18" max="20" width="9.28515625" style="20"/>
    <col min="21" max="16384" width="9.28515625" style="17"/>
  </cols>
  <sheetData>
    <row r="1" spans="1:21" s="13" customFormat="1" x14ac:dyDescent="0.2">
      <c r="A1" s="13" t="s">
        <v>1044</v>
      </c>
      <c r="B1" s="13" t="s">
        <v>1045</v>
      </c>
      <c r="C1" s="19" t="s">
        <v>1046</v>
      </c>
      <c r="D1" s="19"/>
      <c r="E1" s="19" t="s">
        <v>611</v>
      </c>
      <c r="F1" s="19" t="s">
        <v>612</v>
      </c>
      <c r="G1" s="19" t="s">
        <v>1047</v>
      </c>
      <c r="H1" s="19" t="s">
        <v>1048</v>
      </c>
      <c r="I1" s="19" t="s">
        <v>1049</v>
      </c>
      <c r="J1" s="19" t="s">
        <v>1050</v>
      </c>
      <c r="K1" s="19" t="s">
        <v>1051</v>
      </c>
      <c r="L1" s="19" t="s">
        <v>1052</v>
      </c>
      <c r="M1" s="19" t="s">
        <v>1053</v>
      </c>
      <c r="N1" s="19" t="s">
        <v>1054</v>
      </c>
      <c r="O1" s="19" t="s">
        <v>1055</v>
      </c>
      <c r="P1" s="19" t="s">
        <v>1056</v>
      </c>
      <c r="Q1" s="19" t="s">
        <v>1057</v>
      </c>
      <c r="R1" s="21" t="s">
        <v>6</v>
      </c>
      <c r="S1" s="21" t="s">
        <v>1058</v>
      </c>
      <c r="T1" s="21" t="s">
        <v>1059</v>
      </c>
      <c r="U1" s="13" t="s">
        <v>1060</v>
      </c>
    </row>
    <row r="2" spans="1:21" x14ac:dyDescent="0.2">
      <c r="A2" s="17" t="s">
        <v>1061</v>
      </c>
      <c r="B2" s="17" t="s">
        <v>693</v>
      </c>
      <c r="C2" s="121" t="s">
        <v>693</v>
      </c>
      <c r="E2" s="141">
        <v>0</v>
      </c>
      <c r="F2" s="20" t="s">
        <v>178</v>
      </c>
      <c r="G2" s="134">
        <v>0</v>
      </c>
      <c r="H2" s="20" t="s">
        <v>614</v>
      </c>
      <c r="I2" s="124" t="s">
        <v>113</v>
      </c>
      <c r="J2" s="124" t="s">
        <v>113</v>
      </c>
      <c r="K2" s="190" t="s">
        <v>693</v>
      </c>
      <c r="L2" s="88">
        <v>1001</v>
      </c>
      <c r="M2" s="135" t="s">
        <v>678</v>
      </c>
      <c r="N2" s="135" t="s">
        <v>693</v>
      </c>
      <c r="O2" s="88">
        <v>1001</v>
      </c>
      <c r="P2" s="191" t="s">
        <v>1067</v>
      </c>
      <c r="Q2" s="192" t="s">
        <v>1062</v>
      </c>
      <c r="R2" s="20">
        <v>0</v>
      </c>
      <c r="S2" s="20">
        <v>0</v>
      </c>
      <c r="T2" s="20">
        <v>85</v>
      </c>
      <c r="U2" s="17" t="s">
        <v>1063</v>
      </c>
    </row>
    <row r="3" spans="1:21" x14ac:dyDescent="0.2">
      <c r="A3" s="17" t="s">
        <v>1282</v>
      </c>
      <c r="B3" s="17" t="s">
        <v>1703</v>
      </c>
      <c r="C3" s="121"/>
      <c r="E3" s="141" t="s">
        <v>657</v>
      </c>
      <c r="F3" s="20" t="s">
        <v>219</v>
      </c>
      <c r="G3" s="143" t="s">
        <v>662</v>
      </c>
      <c r="H3" s="20" t="s">
        <v>615</v>
      </c>
      <c r="I3" s="124" t="s">
        <v>114</v>
      </c>
      <c r="J3" s="124" t="s">
        <v>114</v>
      </c>
      <c r="K3" s="190" t="s">
        <v>1065</v>
      </c>
      <c r="L3" s="88">
        <v>1003</v>
      </c>
      <c r="M3" s="135" t="s">
        <v>679</v>
      </c>
      <c r="N3" s="135" t="s">
        <v>1066</v>
      </c>
      <c r="O3" s="88">
        <v>1003</v>
      </c>
      <c r="P3" s="191" t="s">
        <v>1069</v>
      </c>
      <c r="Q3" s="192" t="s">
        <v>706</v>
      </c>
      <c r="R3" s="20">
        <v>65</v>
      </c>
      <c r="S3" s="20">
        <v>65</v>
      </c>
      <c r="T3" s="20">
        <v>100</v>
      </c>
      <c r="U3" s="17" t="s">
        <v>1068</v>
      </c>
    </row>
    <row r="4" spans="1:21" x14ac:dyDescent="0.2">
      <c r="C4" s="121"/>
      <c r="D4" s="21"/>
      <c r="E4" s="141" t="s">
        <v>653</v>
      </c>
      <c r="G4" s="143" t="s">
        <v>663</v>
      </c>
      <c r="H4" s="20" t="s">
        <v>616</v>
      </c>
      <c r="I4" s="124" t="s">
        <v>115</v>
      </c>
      <c r="J4" s="124" t="s">
        <v>115</v>
      </c>
      <c r="L4" s="88">
        <v>1011</v>
      </c>
      <c r="M4" s="135">
        <v>0</v>
      </c>
      <c r="N4" s="135"/>
      <c r="O4" s="88">
        <v>1011</v>
      </c>
      <c r="P4" s="191" t="s">
        <v>1071</v>
      </c>
      <c r="Q4" s="139"/>
      <c r="R4" s="20">
        <v>100</v>
      </c>
      <c r="S4" s="20">
        <v>100</v>
      </c>
      <c r="T4" s="20">
        <v>200</v>
      </c>
      <c r="U4" s="17" t="s">
        <v>1070</v>
      </c>
    </row>
    <row r="5" spans="1:21" x14ac:dyDescent="0.2">
      <c r="B5" s="13" t="s">
        <v>1284</v>
      </c>
      <c r="C5" s="121"/>
      <c r="D5" s="21"/>
      <c r="E5" s="141" t="s">
        <v>658</v>
      </c>
      <c r="G5" s="134" t="s">
        <v>595</v>
      </c>
      <c r="H5" s="20" t="s">
        <v>617</v>
      </c>
      <c r="I5" s="124" t="s">
        <v>116</v>
      </c>
      <c r="J5" s="124" t="s">
        <v>116</v>
      </c>
      <c r="K5" s="21"/>
      <c r="L5" s="88">
        <v>1013</v>
      </c>
      <c r="M5" s="135" t="s">
        <v>680</v>
      </c>
      <c r="N5" s="135"/>
      <c r="O5" s="88">
        <v>1013</v>
      </c>
      <c r="P5" s="191" t="s">
        <v>1072</v>
      </c>
      <c r="Q5" s="122"/>
      <c r="R5" s="20">
        <v>200</v>
      </c>
      <c r="S5" s="20">
        <v>200</v>
      </c>
      <c r="T5" s="20">
        <v>300</v>
      </c>
    </row>
    <row r="6" spans="1:21" x14ac:dyDescent="0.2">
      <c r="B6" s="17" t="s">
        <v>1064</v>
      </c>
      <c r="C6" s="121"/>
      <c r="E6" s="141" t="s">
        <v>659</v>
      </c>
      <c r="G6" s="134" t="s">
        <v>665</v>
      </c>
      <c r="H6" s="20">
        <v>0</v>
      </c>
      <c r="I6" s="124" t="s">
        <v>117</v>
      </c>
      <c r="J6" s="124" t="s">
        <v>117</v>
      </c>
      <c r="L6" s="88">
        <v>3000</v>
      </c>
      <c r="M6" s="135" t="s">
        <v>681</v>
      </c>
      <c r="N6" s="135"/>
      <c r="O6" s="88">
        <v>3000</v>
      </c>
      <c r="P6" s="191" t="s">
        <v>1073</v>
      </c>
      <c r="Q6" s="123"/>
      <c r="R6" s="20">
        <v>300</v>
      </c>
      <c r="S6" s="20">
        <v>300</v>
      </c>
      <c r="T6" s="20">
        <v>400</v>
      </c>
    </row>
    <row r="7" spans="1:21" x14ac:dyDescent="0.2">
      <c r="B7" s="17" t="s">
        <v>1704</v>
      </c>
      <c r="C7" s="121"/>
      <c r="D7" s="21"/>
      <c r="E7" s="141" t="s">
        <v>654</v>
      </c>
      <c r="G7" s="134" t="s">
        <v>712</v>
      </c>
      <c r="I7" s="124" t="s">
        <v>118</v>
      </c>
      <c r="J7" s="124" t="s">
        <v>118</v>
      </c>
      <c r="L7" s="88">
        <v>3002</v>
      </c>
      <c r="M7" s="135" t="s">
        <v>682</v>
      </c>
      <c r="N7" s="135"/>
      <c r="O7" s="88">
        <v>3002</v>
      </c>
      <c r="P7" s="191" t="s">
        <v>1074</v>
      </c>
      <c r="Q7" s="123"/>
      <c r="R7" s="20">
        <v>400</v>
      </c>
      <c r="S7" s="20">
        <v>400</v>
      </c>
      <c r="T7" s="20">
        <v>500</v>
      </c>
    </row>
    <row r="8" spans="1:21" x14ac:dyDescent="0.2">
      <c r="C8" s="121"/>
      <c r="E8" s="141" t="s">
        <v>660</v>
      </c>
      <c r="G8" s="139" t="s">
        <v>713</v>
      </c>
      <c r="I8" s="17" t="s">
        <v>969</v>
      </c>
      <c r="J8" s="17" t="s">
        <v>980</v>
      </c>
      <c r="L8" s="88">
        <v>3003</v>
      </c>
      <c r="M8" s="135" t="s">
        <v>683</v>
      </c>
      <c r="N8" s="135"/>
      <c r="O8" s="88">
        <v>3003</v>
      </c>
      <c r="P8" s="191" t="s">
        <v>1076</v>
      </c>
      <c r="Q8" s="21" t="s">
        <v>1075</v>
      </c>
      <c r="R8" s="20">
        <v>500</v>
      </c>
      <c r="S8" s="20">
        <v>500</v>
      </c>
      <c r="T8" s="20">
        <v>600</v>
      </c>
    </row>
    <row r="9" spans="1:21" x14ac:dyDescent="0.2">
      <c r="C9" s="121"/>
      <c r="E9" s="141" t="s">
        <v>655</v>
      </c>
      <c r="G9" s="139" t="s">
        <v>714</v>
      </c>
      <c r="I9" s="17" t="s">
        <v>971</v>
      </c>
      <c r="J9" s="17" t="s">
        <v>982</v>
      </c>
      <c r="K9" s="21"/>
      <c r="L9" s="88">
        <v>3004</v>
      </c>
      <c r="M9" s="135" t="s">
        <v>684</v>
      </c>
      <c r="N9" s="135"/>
      <c r="O9" s="88">
        <v>3004</v>
      </c>
      <c r="P9" s="191" t="s">
        <v>1077</v>
      </c>
      <c r="Q9" s="20">
        <v>0</v>
      </c>
      <c r="T9" s="20">
        <v>700</v>
      </c>
    </row>
    <row r="10" spans="1:21" x14ac:dyDescent="0.2">
      <c r="C10" s="121"/>
      <c r="E10" s="141" t="s">
        <v>661</v>
      </c>
      <c r="G10" s="117" t="s">
        <v>666</v>
      </c>
      <c r="I10" s="17" t="s">
        <v>1699</v>
      </c>
      <c r="J10" s="17" t="s">
        <v>984</v>
      </c>
      <c r="L10" s="88">
        <v>3005</v>
      </c>
      <c r="M10" s="135" t="s">
        <v>685</v>
      </c>
      <c r="N10" s="135"/>
      <c r="O10" s="88">
        <v>3005</v>
      </c>
      <c r="Q10" s="20" t="s">
        <v>694</v>
      </c>
      <c r="T10" s="20">
        <v>800</v>
      </c>
    </row>
    <row r="11" spans="1:21" x14ac:dyDescent="0.2">
      <c r="C11" s="121"/>
      <c r="E11" s="141" t="s">
        <v>656</v>
      </c>
      <c r="G11" s="117" t="s">
        <v>715</v>
      </c>
      <c r="H11" s="21"/>
      <c r="I11" s="17" t="s">
        <v>973</v>
      </c>
      <c r="J11" s="17" t="s">
        <v>986</v>
      </c>
      <c r="L11" s="88">
        <v>3012</v>
      </c>
      <c r="M11" s="135" t="s">
        <v>686</v>
      </c>
      <c r="N11" s="135"/>
      <c r="O11" s="88">
        <v>3012</v>
      </c>
      <c r="P11" s="88"/>
      <c r="Q11" s="20" t="s">
        <v>695</v>
      </c>
      <c r="T11" s="20">
        <v>900</v>
      </c>
    </row>
    <row r="12" spans="1:21" x14ac:dyDescent="0.2">
      <c r="E12" s="140"/>
      <c r="G12" s="117" t="s">
        <v>716</v>
      </c>
      <c r="I12" s="17" t="s">
        <v>975</v>
      </c>
      <c r="J12" s="17" t="s">
        <v>988</v>
      </c>
      <c r="L12" s="88">
        <v>5002</v>
      </c>
      <c r="M12" s="135" t="s">
        <v>687</v>
      </c>
      <c r="N12" s="135"/>
      <c r="O12" s="88">
        <v>5002</v>
      </c>
      <c r="P12" s="88"/>
      <c r="Q12" s="20" t="s">
        <v>696</v>
      </c>
      <c r="S12" s="17"/>
      <c r="T12" s="20">
        <v>1000</v>
      </c>
    </row>
    <row r="13" spans="1:21" x14ac:dyDescent="0.2">
      <c r="C13" s="21"/>
      <c r="G13" s="117" t="s">
        <v>717</v>
      </c>
      <c r="I13" s="17" t="s">
        <v>977</v>
      </c>
      <c r="J13" s="17" t="s">
        <v>990</v>
      </c>
      <c r="L13" s="88">
        <v>5005</v>
      </c>
      <c r="M13" s="135" t="s">
        <v>688</v>
      </c>
      <c r="N13" s="135"/>
      <c r="O13" s="88">
        <v>5005</v>
      </c>
      <c r="P13" s="193" t="s">
        <v>1714</v>
      </c>
      <c r="R13" s="21" t="s">
        <v>1078</v>
      </c>
      <c r="S13" s="17"/>
    </row>
    <row r="14" spans="1:21" x14ac:dyDescent="0.2">
      <c r="C14" s="21"/>
      <c r="G14" s="134" t="s">
        <v>668</v>
      </c>
      <c r="I14" s="17" t="s">
        <v>1701</v>
      </c>
      <c r="J14" s="17" t="s">
        <v>992</v>
      </c>
      <c r="L14" s="88">
        <v>5009</v>
      </c>
      <c r="M14" s="135" t="s">
        <v>689</v>
      </c>
      <c r="N14" s="135"/>
      <c r="O14" s="88">
        <v>5009</v>
      </c>
      <c r="P14" s="139">
        <v>0</v>
      </c>
      <c r="R14" s="20">
        <v>0</v>
      </c>
      <c r="S14" s="17"/>
    </row>
    <row r="15" spans="1:21" x14ac:dyDescent="0.2">
      <c r="G15" s="134" t="s">
        <v>718</v>
      </c>
      <c r="H15" s="21"/>
      <c r="I15" s="17" t="s">
        <v>980</v>
      </c>
      <c r="J15" s="17" t="s">
        <v>994</v>
      </c>
      <c r="L15" s="88">
        <v>5011</v>
      </c>
      <c r="M15" s="135" t="s">
        <v>690</v>
      </c>
      <c r="N15" s="135"/>
      <c r="O15" s="88">
        <v>5011</v>
      </c>
      <c r="P15" s="134" t="s">
        <v>1708</v>
      </c>
      <c r="S15" s="17"/>
    </row>
    <row r="16" spans="1:21" x14ac:dyDescent="0.2">
      <c r="G16" s="134" t="s">
        <v>719</v>
      </c>
      <c r="I16" s="17" t="s">
        <v>982</v>
      </c>
      <c r="J16" s="121" t="s">
        <v>1719</v>
      </c>
      <c r="L16" s="88">
        <v>5013</v>
      </c>
      <c r="M16" s="135" t="s">
        <v>691</v>
      </c>
      <c r="N16" s="135"/>
      <c r="O16" s="88">
        <v>5013</v>
      </c>
      <c r="P16" s="134" t="s">
        <v>1709</v>
      </c>
      <c r="S16" s="17"/>
    </row>
    <row r="17" spans="7:19" x14ac:dyDescent="0.2">
      <c r="G17" s="134" t="s">
        <v>720</v>
      </c>
      <c r="I17" s="17" t="s">
        <v>984</v>
      </c>
      <c r="J17" s="121" t="s">
        <v>1721</v>
      </c>
      <c r="L17" s="88">
        <v>5014</v>
      </c>
      <c r="M17" s="88"/>
      <c r="O17" s="88">
        <v>5014</v>
      </c>
      <c r="P17" s="134" t="s">
        <v>1710</v>
      </c>
      <c r="S17" s="17"/>
    </row>
    <row r="18" spans="7:19" x14ac:dyDescent="0.2">
      <c r="G18" s="143"/>
      <c r="I18" s="17" t="s">
        <v>986</v>
      </c>
      <c r="J18" s="121" t="s">
        <v>1723</v>
      </c>
      <c r="L18" s="88">
        <v>5018</v>
      </c>
      <c r="M18" s="217" t="s">
        <v>1252</v>
      </c>
      <c r="O18" s="88">
        <v>5018</v>
      </c>
      <c r="P18" s="191"/>
      <c r="S18" s="17"/>
    </row>
    <row r="19" spans="7:19" x14ac:dyDescent="0.2">
      <c r="G19" s="134"/>
      <c r="I19" s="17" t="s">
        <v>988</v>
      </c>
      <c r="J19" s="121" t="s">
        <v>1725</v>
      </c>
      <c r="L19" s="88">
        <v>6005</v>
      </c>
      <c r="M19" s="88">
        <v>0</v>
      </c>
      <c r="N19" s="21"/>
      <c r="O19" s="88">
        <v>6005</v>
      </c>
      <c r="P19" s="342" t="s">
        <v>1715</v>
      </c>
      <c r="S19" s="17"/>
    </row>
    <row r="20" spans="7:19" x14ac:dyDescent="0.2">
      <c r="G20" s="139"/>
      <c r="I20" s="17" t="s">
        <v>990</v>
      </c>
      <c r="J20" s="121" t="s">
        <v>1727</v>
      </c>
      <c r="L20" s="88">
        <v>6009</v>
      </c>
      <c r="M20" s="88"/>
      <c r="N20" s="135"/>
      <c r="O20" s="88">
        <v>6009</v>
      </c>
      <c r="P20" s="191">
        <v>0</v>
      </c>
      <c r="S20" s="17"/>
    </row>
    <row r="21" spans="7:19" x14ac:dyDescent="0.2">
      <c r="G21" s="134"/>
      <c r="I21" s="17" t="s">
        <v>992</v>
      </c>
      <c r="J21" s="121" t="s">
        <v>1729</v>
      </c>
      <c r="L21" s="88">
        <v>6011</v>
      </c>
      <c r="M21" s="88"/>
      <c r="N21" s="135"/>
      <c r="O21" s="88">
        <v>6011</v>
      </c>
      <c r="P21" s="191"/>
    </row>
    <row r="22" spans="7:19" x14ac:dyDescent="0.2">
      <c r="G22" s="134"/>
      <c r="I22" s="17" t="s">
        <v>994</v>
      </c>
      <c r="J22" s="23"/>
      <c r="L22" s="88">
        <v>6018</v>
      </c>
      <c r="M22" s="88"/>
      <c r="N22" s="135"/>
      <c r="O22" s="88">
        <v>6018</v>
      </c>
      <c r="P22" s="191"/>
    </row>
    <row r="23" spans="7:19" x14ac:dyDescent="0.2">
      <c r="G23" s="134"/>
      <c r="I23" s="121" t="s">
        <v>1719</v>
      </c>
      <c r="J23" s="23"/>
      <c r="L23" s="88">
        <v>6026</v>
      </c>
      <c r="M23" s="88"/>
      <c r="N23" s="135"/>
      <c r="O23" s="88">
        <v>6026</v>
      </c>
      <c r="P23" s="217" t="s">
        <v>1717</v>
      </c>
    </row>
    <row r="24" spans="7:19" x14ac:dyDescent="0.2">
      <c r="G24" s="134"/>
      <c r="I24" s="121" t="s">
        <v>1721</v>
      </c>
      <c r="J24" s="23"/>
      <c r="L24" s="88">
        <v>7001</v>
      </c>
      <c r="M24" s="88"/>
      <c r="N24" s="135"/>
      <c r="O24" s="88">
        <v>7001</v>
      </c>
      <c r="P24" s="88">
        <v>0</v>
      </c>
    </row>
    <row r="25" spans="7:19" x14ac:dyDescent="0.2">
      <c r="G25" s="134"/>
      <c r="H25" s="21"/>
      <c r="I25" s="121" t="s">
        <v>1723</v>
      </c>
      <c r="J25" s="23"/>
      <c r="L25" s="88">
        <v>7012</v>
      </c>
      <c r="M25" s="88"/>
      <c r="N25" s="135"/>
      <c r="O25" s="88">
        <v>7012</v>
      </c>
      <c r="P25" s="88" t="s">
        <v>1718</v>
      </c>
    </row>
    <row r="26" spans="7:19" x14ac:dyDescent="0.2">
      <c r="G26" s="117"/>
      <c r="I26" s="121" t="s">
        <v>1725</v>
      </c>
      <c r="J26" s="23"/>
      <c r="L26" s="88">
        <v>7015</v>
      </c>
      <c r="M26" s="88"/>
      <c r="N26" s="135"/>
      <c r="O26" s="88">
        <v>7015</v>
      </c>
      <c r="P26" s="88"/>
    </row>
    <row r="27" spans="7:19" x14ac:dyDescent="0.2">
      <c r="G27" s="117"/>
      <c r="I27" s="121" t="s">
        <v>1727</v>
      </c>
      <c r="J27" s="23"/>
      <c r="L27" s="88">
        <v>7016</v>
      </c>
      <c r="M27" s="88"/>
      <c r="N27" s="135"/>
      <c r="O27" s="88">
        <v>7016</v>
      </c>
      <c r="P27" s="88"/>
    </row>
    <row r="28" spans="7:19" x14ac:dyDescent="0.2">
      <c r="G28" s="117"/>
      <c r="I28" s="121" t="s">
        <v>1729</v>
      </c>
      <c r="J28" s="23"/>
      <c r="L28" s="88">
        <v>7022</v>
      </c>
      <c r="M28" s="88"/>
      <c r="N28" s="135"/>
      <c r="O28" s="88">
        <v>7022</v>
      </c>
      <c r="P28" s="88"/>
    </row>
    <row r="29" spans="7:19" x14ac:dyDescent="0.2">
      <c r="G29" s="117"/>
      <c r="J29" s="23"/>
      <c r="L29" s="88">
        <v>7023</v>
      </c>
      <c r="M29" s="88"/>
      <c r="N29" s="135"/>
      <c r="O29" s="88">
        <v>7023</v>
      </c>
      <c r="P29" s="88"/>
    </row>
    <row r="30" spans="7:19" x14ac:dyDescent="0.2">
      <c r="G30" s="134"/>
      <c r="J30" s="23"/>
      <c r="L30" s="88">
        <v>7030</v>
      </c>
      <c r="M30" s="88"/>
      <c r="N30" s="135"/>
      <c r="O30" s="88">
        <v>7030</v>
      </c>
      <c r="P30" s="217" t="s">
        <v>1744</v>
      </c>
      <c r="Q30" s="23" t="s">
        <v>1079</v>
      </c>
    </row>
    <row r="31" spans="7:19" x14ac:dyDescent="0.2">
      <c r="G31" s="134"/>
      <c r="H31" s="21"/>
      <c r="J31" s="23"/>
      <c r="L31" s="88">
        <v>7035</v>
      </c>
      <c r="M31" s="88"/>
      <c r="N31" s="135"/>
      <c r="O31" s="88">
        <v>7035</v>
      </c>
      <c r="P31" s="127" t="s">
        <v>1735</v>
      </c>
      <c r="Q31" s="23" t="s">
        <v>1080</v>
      </c>
    </row>
    <row r="32" spans="7:19" x14ac:dyDescent="0.2">
      <c r="G32" s="134"/>
      <c r="J32" s="23"/>
      <c r="L32" s="88">
        <v>7038</v>
      </c>
      <c r="M32" s="88"/>
      <c r="N32" s="135"/>
      <c r="O32" s="88">
        <v>7038</v>
      </c>
      <c r="P32" s="127" t="s">
        <v>1736</v>
      </c>
    </row>
    <row r="33" spans="7:16" x14ac:dyDescent="0.2">
      <c r="G33" s="134"/>
      <c r="J33" s="23"/>
      <c r="L33" s="88">
        <v>7039</v>
      </c>
      <c r="M33" s="88"/>
      <c r="N33" s="135"/>
      <c r="O33" s="88">
        <v>7039</v>
      </c>
      <c r="P33" s="107" t="s">
        <v>1737</v>
      </c>
    </row>
    <row r="34" spans="7:16" x14ac:dyDescent="0.2">
      <c r="G34" s="134"/>
      <c r="J34" s="23"/>
      <c r="L34" s="88">
        <v>7040</v>
      </c>
      <c r="M34" s="88"/>
      <c r="O34" s="88">
        <v>7040</v>
      </c>
      <c r="P34" s="127" t="s">
        <v>1738</v>
      </c>
    </row>
    <row r="35" spans="7:16" x14ac:dyDescent="0.2">
      <c r="J35" s="23"/>
      <c r="L35" s="88">
        <v>7046</v>
      </c>
      <c r="M35" s="88"/>
      <c r="O35" s="88">
        <v>7046</v>
      </c>
      <c r="P35" s="127" t="s">
        <v>1739</v>
      </c>
    </row>
    <row r="36" spans="7:16" x14ac:dyDescent="0.2">
      <c r="J36" s="23"/>
      <c r="L36" s="88">
        <v>7047</v>
      </c>
      <c r="M36" s="88"/>
      <c r="N36" s="21"/>
      <c r="O36" s="88">
        <v>7047</v>
      </c>
      <c r="P36" s="107" t="s">
        <v>1740</v>
      </c>
    </row>
    <row r="37" spans="7:16" x14ac:dyDescent="0.2">
      <c r="J37" s="23"/>
      <c r="L37" s="88">
        <v>7048</v>
      </c>
      <c r="M37" s="88"/>
      <c r="N37" s="135"/>
      <c r="O37" s="88">
        <v>7048</v>
      </c>
      <c r="P37" s="107" t="s">
        <v>1741</v>
      </c>
    </row>
    <row r="38" spans="7:16" x14ac:dyDescent="0.2">
      <c r="J38" s="23"/>
      <c r="L38" s="88">
        <v>8001</v>
      </c>
      <c r="M38" s="88"/>
      <c r="N38" s="135"/>
      <c r="O38" s="88">
        <v>8001</v>
      </c>
      <c r="P38" s="107" t="s">
        <v>1742</v>
      </c>
    </row>
    <row r="39" spans="7:16" x14ac:dyDescent="0.2">
      <c r="J39" s="23"/>
      <c r="L39" s="88">
        <v>8002</v>
      </c>
      <c r="M39" s="88"/>
      <c r="N39" s="135"/>
      <c r="O39" s="88">
        <v>8002</v>
      </c>
      <c r="P39" s="88"/>
    </row>
    <row r="40" spans="7:16" x14ac:dyDescent="0.2">
      <c r="J40" s="23"/>
      <c r="L40" s="88">
        <v>8007</v>
      </c>
      <c r="M40" s="88"/>
      <c r="N40" s="135"/>
      <c r="O40" s="88">
        <v>8007</v>
      </c>
      <c r="P40" s="88"/>
    </row>
    <row r="41" spans="7:16" x14ac:dyDescent="0.2">
      <c r="H41" s="21"/>
      <c r="J41" s="23"/>
      <c r="L41" s="88">
        <v>8011</v>
      </c>
      <c r="M41" s="88"/>
      <c r="N41" s="135"/>
      <c r="O41" s="88">
        <v>8011</v>
      </c>
      <c r="P41" s="88"/>
    </row>
    <row r="42" spans="7:16" x14ac:dyDescent="0.2">
      <c r="J42" s="23"/>
      <c r="L42" s="88">
        <v>8012</v>
      </c>
      <c r="M42" s="88"/>
      <c r="N42" s="135"/>
      <c r="O42" s="88">
        <v>8012</v>
      </c>
      <c r="P42" s="88"/>
    </row>
    <row r="43" spans="7:16" x14ac:dyDescent="0.2">
      <c r="J43" s="23"/>
      <c r="L43" s="88">
        <v>8016</v>
      </c>
      <c r="M43" s="88"/>
      <c r="N43" s="135"/>
      <c r="O43" s="88">
        <v>8016</v>
      </c>
      <c r="P43" s="88"/>
    </row>
    <row r="44" spans="7:16" x14ac:dyDescent="0.2">
      <c r="J44" s="23"/>
      <c r="L44" s="88">
        <v>8019</v>
      </c>
      <c r="M44" s="88"/>
      <c r="N44" s="135"/>
      <c r="O44" s="88">
        <v>8019</v>
      </c>
      <c r="P44" s="88"/>
    </row>
    <row r="45" spans="7:16" x14ac:dyDescent="0.2">
      <c r="J45" s="23"/>
      <c r="L45" s="88">
        <v>8023</v>
      </c>
      <c r="M45" s="88"/>
      <c r="N45" s="135"/>
      <c r="O45" s="88">
        <v>8023</v>
      </c>
      <c r="P45" s="88"/>
    </row>
    <row r="46" spans="7:16" x14ac:dyDescent="0.2">
      <c r="J46" s="23"/>
      <c r="L46" s="88">
        <v>8028</v>
      </c>
      <c r="M46" s="88"/>
      <c r="N46" s="135"/>
      <c r="O46" s="88">
        <v>8028</v>
      </c>
      <c r="P46" s="88"/>
    </row>
    <row r="47" spans="7:16" x14ac:dyDescent="0.2">
      <c r="J47" s="23"/>
      <c r="L47" s="88">
        <v>9001</v>
      </c>
      <c r="M47" s="88"/>
      <c r="N47" s="135"/>
      <c r="O47" s="88">
        <v>9001</v>
      </c>
      <c r="P47" s="88"/>
    </row>
    <row r="48" spans="7:16" x14ac:dyDescent="0.2">
      <c r="J48" s="23"/>
      <c r="L48" s="88">
        <v>9002</v>
      </c>
      <c r="M48" s="88"/>
      <c r="N48" s="135"/>
      <c r="O48" s="88">
        <v>9002</v>
      </c>
      <c r="P48" s="88"/>
    </row>
    <row r="49" spans="10:16" x14ac:dyDescent="0.2">
      <c r="J49" s="23"/>
      <c r="L49" s="88">
        <v>9003</v>
      </c>
      <c r="M49" s="88"/>
      <c r="O49" s="88">
        <v>9003</v>
      </c>
      <c r="P49" s="88"/>
    </row>
    <row r="50" spans="10:16" x14ac:dyDescent="0.2">
      <c r="J50" s="23"/>
      <c r="L50" s="88">
        <v>9004</v>
      </c>
      <c r="M50" s="88"/>
      <c r="O50" s="88">
        <v>9004</v>
      </c>
      <c r="P50" s="88"/>
    </row>
    <row r="51" spans="10:16" x14ac:dyDescent="0.2">
      <c r="J51" s="23"/>
      <c r="L51" s="88">
        <v>9005</v>
      </c>
      <c r="M51" s="88"/>
      <c r="O51" s="88">
        <v>9005</v>
      </c>
      <c r="P51" s="88"/>
    </row>
    <row r="52" spans="10:16" x14ac:dyDescent="0.2">
      <c r="L52" s="88">
        <v>9007</v>
      </c>
      <c r="M52" s="88"/>
      <c r="O52" s="88">
        <v>9007</v>
      </c>
      <c r="P52" s="88"/>
    </row>
    <row r="53" spans="10:16" x14ac:dyDescent="0.2">
      <c r="L53" s="88">
        <v>9016</v>
      </c>
      <c r="M53" s="88"/>
      <c r="O53" s="88">
        <v>9016</v>
      </c>
      <c r="P53" s="88"/>
    </row>
    <row r="54" spans="10:16" x14ac:dyDescent="0.2">
      <c r="L54" s="88">
        <v>9017</v>
      </c>
      <c r="M54" s="88"/>
      <c r="O54" s="88">
        <v>9017</v>
      </c>
      <c r="P54" s="88"/>
    </row>
    <row r="55" spans="10:16" x14ac:dyDescent="0.2">
      <c r="L55" s="88">
        <v>9022</v>
      </c>
      <c r="M55" s="88"/>
      <c r="O55" s="88">
        <v>9022</v>
      </c>
      <c r="P55" s="88"/>
    </row>
    <row r="56" spans="10:16" x14ac:dyDescent="0.2">
      <c r="L56" s="89" t="s">
        <v>1081</v>
      </c>
      <c r="M56" s="89"/>
      <c r="O56" s="89" t="s">
        <v>454</v>
      </c>
      <c r="P56" s="89"/>
    </row>
    <row r="57" spans="10:16" x14ac:dyDescent="0.2">
      <c r="L57" s="89" t="s">
        <v>1082</v>
      </c>
      <c r="M57" s="89"/>
      <c r="O57" s="89" t="s">
        <v>455</v>
      </c>
      <c r="P57" s="89"/>
    </row>
    <row r="58" spans="10:16" x14ac:dyDescent="0.2">
      <c r="L58" s="89" t="s">
        <v>1083</v>
      </c>
      <c r="M58" s="89"/>
      <c r="O58" s="89" t="s">
        <v>456</v>
      </c>
      <c r="P58" s="89"/>
    </row>
    <row r="59" spans="10:16" x14ac:dyDescent="0.2">
      <c r="L59" s="89" t="s">
        <v>1084</v>
      </c>
      <c r="M59" s="89"/>
      <c r="O59" s="89" t="s">
        <v>457</v>
      </c>
      <c r="P59" s="89"/>
    </row>
    <row r="60" spans="10:16" x14ac:dyDescent="0.2">
      <c r="L60" s="89" t="s">
        <v>1085</v>
      </c>
      <c r="M60" s="89"/>
      <c r="O60" s="89" t="s">
        <v>458</v>
      </c>
      <c r="P60" s="89"/>
    </row>
    <row r="61" spans="10:16" x14ac:dyDescent="0.2">
      <c r="L61" s="89" t="s">
        <v>1086</v>
      </c>
      <c r="M61" s="89"/>
      <c r="O61" s="89" t="s">
        <v>459</v>
      </c>
      <c r="P61" s="89"/>
    </row>
    <row r="62" spans="10:16" x14ac:dyDescent="0.2">
      <c r="L62" s="89" t="s">
        <v>1087</v>
      </c>
      <c r="M62" s="89"/>
      <c r="O62" s="89" t="s">
        <v>460</v>
      </c>
      <c r="P62" s="89"/>
    </row>
    <row r="63" spans="10:16" x14ac:dyDescent="0.2">
      <c r="L63" s="89" t="s">
        <v>461</v>
      </c>
      <c r="M63" s="89"/>
      <c r="O63" s="89" t="s">
        <v>461</v>
      </c>
      <c r="P63" s="89"/>
    </row>
    <row r="64" spans="10:16" x14ac:dyDescent="0.2">
      <c r="L64" s="89" t="s">
        <v>462</v>
      </c>
      <c r="M64" s="89"/>
      <c r="O64" s="89" t="s">
        <v>462</v>
      </c>
      <c r="P64" s="89"/>
    </row>
    <row r="65" spans="12:16" x14ac:dyDescent="0.2">
      <c r="L65" s="23" t="s">
        <v>636</v>
      </c>
      <c r="M65" s="23"/>
      <c r="O65" s="23" t="s">
        <v>636</v>
      </c>
      <c r="P65" s="23"/>
    </row>
    <row r="66" spans="12:16" x14ac:dyDescent="0.2">
      <c r="L66" s="134" t="s">
        <v>468</v>
      </c>
      <c r="M66" s="134"/>
      <c r="O66" s="134" t="s">
        <v>468</v>
      </c>
      <c r="P66" s="134"/>
    </row>
    <row r="67" spans="12:16" x14ac:dyDescent="0.2">
      <c r="L67" s="134" t="s">
        <v>469</v>
      </c>
      <c r="M67" s="134"/>
      <c r="O67" s="134" t="s">
        <v>469</v>
      </c>
      <c r="P67" s="134"/>
    </row>
    <row r="68" spans="12:16" x14ac:dyDescent="0.2">
      <c r="L68" s="134" t="s">
        <v>470</v>
      </c>
      <c r="M68" s="134"/>
      <c r="O68" s="134" t="s">
        <v>470</v>
      </c>
      <c r="P68" s="134"/>
    </row>
    <row r="69" spans="12:16" x14ac:dyDescent="0.2">
      <c r="L69" s="134" t="s">
        <v>471</v>
      </c>
      <c r="M69" s="134"/>
      <c r="O69" s="134" t="s">
        <v>471</v>
      </c>
      <c r="P69" s="134"/>
    </row>
    <row r="70" spans="12:16" x14ac:dyDescent="0.2">
      <c r="L70" s="134" t="s">
        <v>472</v>
      </c>
      <c r="M70" s="134"/>
      <c r="O70" s="134" t="s">
        <v>472</v>
      </c>
      <c r="P70" s="134"/>
    </row>
    <row r="71" spans="12:16" x14ac:dyDescent="0.2">
      <c r="L71" s="134" t="s">
        <v>622</v>
      </c>
      <c r="M71" s="134"/>
      <c r="O71" s="134" t="s">
        <v>622</v>
      </c>
      <c r="P71" s="134"/>
    </row>
    <row r="72" spans="12:16" x14ac:dyDescent="0.2">
      <c r="L72" s="134" t="s">
        <v>623</v>
      </c>
      <c r="M72" s="134"/>
      <c r="O72" s="134" t="s">
        <v>623</v>
      </c>
      <c r="P72" s="134"/>
    </row>
    <row r="73" spans="12:16" x14ac:dyDescent="0.2">
      <c r="L73" s="134" t="s">
        <v>473</v>
      </c>
      <c r="M73" s="134"/>
      <c r="O73" s="134" t="s">
        <v>473</v>
      </c>
      <c r="P73" s="134"/>
    </row>
    <row r="74" spans="12:16" x14ac:dyDescent="0.2">
      <c r="L74" s="134" t="s">
        <v>624</v>
      </c>
      <c r="M74" s="134"/>
      <c r="O74" s="134" t="s">
        <v>624</v>
      </c>
      <c r="P74" s="134"/>
    </row>
    <row r="75" spans="12:16" x14ac:dyDescent="0.2">
      <c r="L75" s="134" t="s">
        <v>474</v>
      </c>
      <c r="M75" s="134"/>
      <c r="O75" s="134" t="s">
        <v>474</v>
      </c>
      <c r="P75" s="134"/>
    </row>
    <row r="76" spans="12:16" x14ac:dyDescent="0.2">
      <c r="L76" s="134" t="s">
        <v>625</v>
      </c>
      <c r="M76" s="134"/>
      <c r="O76" s="134" t="s">
        <v>625</v>
      </c>
      <c r="P76" s="134"/>
    </row>
    <row r="77" spans="12:16" x14ac:dyDescent="0.2">
      <c r="L77" s="134" t="s">
        <v>626</v>
      </c>
      <c r="M77" s="134"/>
      <c r="O77" s="134" t="s">
        <v>626</v>
      </c>
      <c r="P77" s="134"/>
    </row>
    <row r="78" spans="12:16" x14ac:dyDescent="0.2">
      <c r="L78" s="134" t="s">
        <v>475</v>
      </c>
      <c r="M78" s="134"/>
      <c r="O78" s="134" t="s">
        <v>475</v>
      </c>
      <c r="P78" s="134"/>
    </row>
    <row r="79" spans="12:16" x14ac:dyDescent="0.2">
      <c r="L79" s="134" t="s">
        <v>627</v>
      </c>
      <c r="M79" s="134"/>
      <c r="O79" s="134" t="s">
        <v>627</v>
      </c>
      <c r="P79" s="134"/>
    </row>
    <row r="80" spans="12:16" x14ac:dyDescent="0.2">
      <c r="L80" s="134" t="s">
        <v>476</v>
      </c>
      <c r="M80" s="134"/>
      <c r="O80" s="134" t="s">
        <v>476</v>
      </c>
      <c r="P80" s="134"/>
    </row>
    <row r="81" spans="12:16" x14ac:dyDescent="0.2">
      <c r="L81" s="134" t="s">
        <v>477</v>
      </c>
      <c r="M81" s="134"/>
      <c r="O81" s="134" t="s">
        <v>477</v>
      </c>
      <c r="P81" s="134"/>
    </row>
    <row r="82" spans="12:16" x14ac:dyDescent="0.2">
      <c r="L82" s="134" t="s">
        <v>628</v>
      </c>
      <c r="M82" s="134"/>
      <c r="O82" s="134" t="s">
        <v>628</v>
      </c>
      <c r="P82" s="134"/>
    </row>
    <row r="83" spans="12:16" x14ac:dyDescent="0.2">
      <c r="L83" s="134" t="s">
        <v>629</v>
      </c>
      <c r="M83" s="134"/>
      <c r="O83" s="134" t="s">
        <v>629</v>
      </c>
      <c r="P83" s="134"/>
    </row>
    <row r="84" spans="12:16" x14ac:dyDescent="0.2">
      <c r="L84" s="134" t="s">
        <v>630</v>
      </c>
      <c r="M84" s="134"/>
      <c r="O84" s="134" t="s">
        <v>630</v>
      </c>
      <c r="P84" s="134"/>
    </row>
    <row r="85" spans="12:16" x14ac:dyDescent="0.2">
      <c r="L85" s="134" t="s">
        <v>631</v>
      </c>
      <c r="M85" s="134"/>
      <c r="O85" s="134" t="s">
        <v>631</v>
      </c>
      <c r="P85" s="134"/>
    </row>
    <row r="86" spans="12:16" x14ac:dyDescent="0.2">
      <c r="L86" s="134" t="s">
        <v>632</v>
      </c>
      <c r="M86" s="134"/>
      <c r="O86" s="134" t="s">
        <v>632</v>
      </c>
      <c r="P86" s="134"/>
    </row>
    <row r="87" spans="12:16" x14ac:dyDescent="0.2">
      <c r="L87" s="134" t="s">
        <v>633</v>
      </c>
      <c r="M87" s="134"/>
      <c r="O87" s="134" t="s">
        <v>633</v>
      </c>
      <c r="P87" s="134"/>
    </row>
    <row r="88" spans="12:16" x14ac:dyDescent="0.2">
      <c r="L88" s="134" t="s">
        <v>634</v>
      </c>
      <c r="M88" s="134"/>
      <c r="O88" s="134" t="s">
        <v>634</v>
      </c>
      <c r="P88" s="134"/>
    </row>
    <row r="89" spans="12:16" x14ac:dyDescent="0.2">
      <c r="L89" s="134" t="s">
        <v>635</v>
      </c>
      <c r="M89" s="134"/>
      <c r="O89" s="134" t="s">
        <v>635</v>
      </c>
      <c r="P89" s="134"/>
    </row>
    <row r="90" spans="12:16" x14ac:dyDescent="0.2">
      <c r="L90" s="134" t="s">
        <v>478</v>
      </c>
      <c r="M90" s="134"/>
      <c r="O90" s="134" t="s">
        <v>478</v>
      </c>
      <c r="P90" s="134"/>
    </row>
    <row r="91" spans="12:16" x14ac:dyDescent="0.2">
      <c r="L91" s="134" t="s">
        <v>6</v>
      </c>
      <c r="M91" s="134"/>
      <c r="O91" s="134" t="s">
        <v>6</v>
      </c>
      <c r="P91" s="134"/>
    </row>
  </sheetData>
  <sheetProtection algorithmName="SHA-512" hashValue="VT7bJjMSYkJMizc7hpZqTxqBUmLefzHZRCXO4geComHoOj+71KfOX8KQT4e4idAOEHaEFUtrse2OxOChoLqWsw==" saltValue="PUL4zGYA3zvxyhRfq7nRh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Q415"/>
  <sheetViews>
    <sheetView showGridLines="0" topLeftCell="A106" zoomScaleNormal="100" zoomScaleSheetLayoutView="90" workbookViewId="0">
      <selection activeCell="A124" sqref="A124:B129"/>
    </sheetView>
  </sheetViews>
  <sheetFormatPr defaultColWidth="9.28515625" defaultRowHeight="11.25" x14ac:dyDescent="0.2"/>
  <cols>
    <col min="1" max="1" width="17.28515625" style="1" customWidth="1"/>
    <col min="2" max="2" width="48.710937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05" t="s">
        <v>1105</v>
      </c>
    </row>
    <row r="3" spans="1:13" ht="7.9" customHeight="1" x14ac:dyDescent="0.4">
      <c r="A3" s="105"/>
    </row>
    <row r="4" spans="1:13" ht="9" customHeight="1" x14ac:dyDescent="0.2"/>
    <row r="5" spans="1:13" ht="13.9" customHeight="1" x14ac:dyDescent="0.2">
      <c r="A5" s="106" t="s">
        <v>767</v>
      </c>
    </row>
    <row r="6" spans="1:13" ht="12.75" x14ac:dyDescent="0.2">
      <c r="A6" s="7" t="s">
        <v>768</v>
      </c>
      <c r="B6" s="7" t="s">
        <v>769</v>
      </c>
      <c r="C6" s="8" t="s">
        <v>770</v>
      </c>
      <c r="D6" s="122"/>
      <c r="F6" s="194"/>
    </row>
    <row r="7" spans="1:13" ht="12.4" customHeight="1" x14ac:dyDescent="0.2">
      <c r="A7" s="108" t="s">
        <v>1061</v>
      </c>
      <c r="B7" s="107" t="s">
        <v>1281</v>
      </c>
      <c r="C7" s="291"/>
      <c r="F7" s="194"/>
    </row>
    <row r="8" spans="1:13" ht="12.4" customHeight="1" x14ac:dyDescent="0.2">
      <c r="A8" s="108" t="s">
        <v>1282</v>
      </c>
      <c r="B8" s="107" t="s">
        <v>1283</v>
      </c>
      <c r="C8" s="110"/>
      <c r="F8" s="194"/>
    </row>
    <row r="9" spans="1:13" ht="12.4" customHeight="1" x14ac:dyDescent="0.2">
      <c r="A9" s="121"/>
      <c r="B9" s="122"/>
      <c r="C9" s="117"/>
      <c r="F9" s="194"/>
    </row>
    <row r="10" spans="1:13" ht="12.4" customHeight="1" x14ac:dyDescent="0.2">
      <c r="A10" s="106" t="s">
        <v>744</v>
      </c>
      <c r="F10" s="194"/>
    </row>
    <row r="11" spans="1:13" ht="12.4" customHeight="1" x14ac:dyDescent="0.2">
      <c r="A11" s="7" t="s">
        <v>768</v>
      </c>
      <c r="B11" s="7" t="s">
        <v>769</v>
      </c>
      <c r="C11" s="8" t="s">
        <v>770</v>
      </c>
      <c r="E11" s="195" t="s">
        <v>1037</v>
      </c>
      <c r="M11" s="195" t="s">
        <v>1088</v>
      </c>
    </row>
    <row r="12" spans="1:13" ht="12.4" customHeight="1" x14ac:dyDescent="0.2">
      <c r="A12" s="108" t="s">
        <v>693</v>
      </c>
      <c r="B12" s="107" t="s">
        <v>1281</v>
      </c>
      <c r="C12" s="110"/>
    </row>
    <row r="13" spans="1:13" ht="12.4" customHeight="1" x14ac:dyDescent="0.2">
      <c r="A13" s="108" t="s">
        <v>1703</v>
      </c>
      <c r="B13" s="107" t="s">
        <v>1706</v>
      </c>
      <c r="C13" s="110"/>
    </row>
    <row r="14" spans="1:13" ht="12.4" customHeight="1" x14ac:dyDescent="0.2">
      <c r="A14" s="108" t="s">
        <v>1064</v>
      </c>
      <c r="B14" s="107" t="s">
        <v>1283</v>
      </c>
      <c r="C14" s="110"/>
    </row>
    <row r="15" spans="1:13" ht="12.4" customHeight="1" x14ac:dyDescent="0.2">
      <c r="A15" s="108" t="s">
        <v>1704</v>
      </c>
      <c r="B15" s="107" t="s">
        <v>1705</v>
      </c>
      <c r="C15" s="110"/>
    </row>
    <row r="16" spans="1:13" ht="12.4" customHeight="1" x14ac:dyDescent="0.2">
      <c r="A16" s="121"/>
      <c r="B16" s="121"/>
      <c r="C16" s="117"/>
    </row>
    <row r="17" spans="1:12" ht="12.4" customHeight="1" x14ac:dyDescent="0.2">
      <c r="A17" s="106" t="s">
        <v>745</v>
      </c>
    </row>
    <row r="18" spans="1:12" ht="12.4" customHeight="1" x14ac:dyDescent="0.2">
      <c r="A18" s="7" t="s">
        <v>768</v>
      </c>
      <c r="B18" s="7" t="s">
        <v>769</v>
      </c>
      <c r="C18" s="8" t="s">
        <v>770</v>
      </c>
    </row>
    <row r="19" spans="1:12" ht="12.4" customHeight="1" x14ac:dyDescent="0.2">
      <c r="A19" s="108" t="s">
        <v>693</v>
      </c>
      <c r="B19" s="107" t="s">
        <v>1160</v>
      </c>
      <c r="C19" s="110" t="s">
        <v>1161</v>
      </c>
    </row>
    <row r="20" spans="1:12" ht="12.4" customHeight="1" x14ac:dyDescent="0.2">
      <c r="A20" s="121"/>
      <c r="B20" s="121"/>
      <c r="C20" s="117"/>
    </row>
    <row r="21" spans="1:12" ht="12.4" customHeight="1" x14ac:dyDescent="0.2">
      <c r="A21" s="106" t="s">
        <v>785</v>
      </c>
    </row>
    <row r="22" spans="1:12" ht="12.4" customHeight="1" x14ac:dyDescent="0.2">
      <c r="A22" s="7" t="s">
        <v>768</v>
      </c>
      <c r="B22" s="7" t="s">
        <v>769</v>
      </c>
      <c r="C22" s="8" t="s">
        <v>770</v>
      </c>
    </row>
    <row r="23" spans="1:12" ht="12.4" customHeight="1" x14ac:dyDescent="0.2">
      <c r="A23" s="125">
        <v>0</v>
      </c>
      <c r="B23" s="107" t="s">
        <v>786</v>
      </c>
      <c r="C23" s="110"/>
    </row>
    <row r="24" spans="1:12" ht="12.4" customHeight="1" x14ac:dyDescent="0.2">
      <c r="A24" s="142" t="s">
        <v>657</v>
      </c>
      <c r="B24" s="108" t="s">
        <v>1163</v>
      </c>
      <c r="C24" s="110" t="s">
        <v>1162</v>
      </c>
    </row>
    <row r="25" spans="1:12" ht="12.4" customHeight="1" x14ac:dyDescent="0.2">
      <c r="A25" s="142" t="s">
        <v>653</v>
      </c>
      <c r="B25" s="108" t="s">
        <v>1164</v>
      </c>
      <c r="C25" s="110" t="s">
        <v>1162</v>
      </c>
    </row>
    <row r="26" spans="1:12" ht="12.4" customHeight="1" x14ac:dyDescent="0.2">
      <c r="A26" s="142" t="s">
        <v>658</v>
      </c>
      <c r="B26" s="108" t="s">
        <v>1165</v>
      </c>
      <c r="C26" s="110" t="s">
        <v>1162</v>
      </c>
      <c r="L26" s="122" t="s">
        <v>1302</v>
      </c>
    </row>
    <row r="27" spans="1:12" ht="12.4" customHeight="1" x14ac:dyDescent="0.2">
      <c r="A27" s="142" t="s">
        <v>659</v>
      </c>
      <c r="B27" s="108" t="s">
        <v>1166</v>
      </c>
      <c r="C27" s="110" t="s">
        <v>1162</v>
      </c>
    </row>
    <row r="28" spans="1:12" ht="12.4" customHeight="1" x14ac:dyDescent="0.2">
      <c r="A28" s="142" t="s">
        <v>654</v>
      </c>
      <c r="B28" s="108" t="s">
        <v>1167</v>
      </c>
      <c r="C28" s="110" t="s">
        <v>1162</v>
      </c>
    </row>
    <row r="29" spans="1:12" ht="12.4" customHeight="1" x14ac:dyDescent="0.2">
      <c r="A29" s="142" t="s">
        <v>660</v>
      </c>
      <c r="B29" s="108" t="s">
        <v>1168</v>
      </c>
      <c r="C29" s="110" t="s">
        <v>1162</v>
      </c>
    </row>
    <row r="30" spans="1:12" ht="12.4" customHeight="1" x14ac:dyDescent="0.2">
      <c r="A30" s="142" t="s">
        <v>655</v>
      </c>
      <c r="B30" s="108" t="s">
        <v>1169</v>
      </c>
      <c r="C30" s="110" t="s">
        <v>1162</v>
      </c>
    </row>
    <row r="31" spans="1:12" ht="12.4" customHeight="1" x14ac:dyDescent="0.2">
      <c r="A31" s="142" t="s">
        <v>661</v>
      </c>
      <c r="B31" s="108" t="s">
        <v>1170</v>
      </c>
      <c r="C31" s="110" t="s">
        <v>1162</v>
      </c>
    </row>
    <row r="32" spans="1:12" ht="12.4" customHeight="1" x14ac:dyDescent="0.2">
      <c r="A32" s="142" t="s">
        <v>656</v>
      </c>
      <c r="B32" s="108" t="s">
        <v>1171</v>
      </c>
      <c r="C32" s="110" t="s">
        <v>1162</v>
      </c>
    </row>
    <row r="33" spans="1:17" ht="12.4" customHeight="1" x14ac:dyDescent="0.2">
      <c r="A33" s="196"/>
      <c r="B33" s="121"/>
      <c r="C33" s="117"/>
      <c r="D33" s="439" t="s">
        <v>1733</v>
      </c>
      <c r="E33" s="440"/>
      <c r="F33" s="440"/>
      <c r="G33" s="440"/>
      <c r="H33" s="440"/>
      <c r="I33" s="440"/>
      <c r="L33" s="440" t="s">
        <v>1734</v>
      </c>
      <c r="M33" s="440"/>
      <c r="N33" s="440"/>
      <c r="O33" s="440"/>
      <c r="P33" s="440"/>
      <c r="Q33" s="440"/>
    </row>
    <row r="34" spans="1:17" ht="12.4" customHeight="1" x14ac:dyDescent="0.2">
      <c r="A34" s="106" t="s">
        <v>1172</v>
      </c>
    </row>
    <row r="35" spans="1:17" ht="12.4" customHeight="1" x14ac:dyDescent="0.2">
      <c r="A35" s="7" t="s">
        <v>768</v>
      </c>
      <c r="B35" s="7" t="s">
        <v>769</v>
      </c>
      <c r="C35" s="8" t="s">
        <v>770</v>
      </c>
    </row>
    <row r="36" spans="1:17" ht="12.4" customHeight="1" x14ac:dyDescent="0.2">
      <c r="A36" s="197">
        <v>0</v>
      </c>
      <c r="B36" s="107" t="s">
        <v>1089</v>
      </c>
      <c r="C36" s="110"/>
    </row>
    <row r="37" spans="1:17" ht="12.4" customHeight="1" x14ac:dyDescent="0.2">
      <c r="A37" s="197">
        <v>65</v>
      </c>
      <c r="B37" s="108" t="s">
        <v>1090</v>
      </c>
      <c r="C37" s="110" t="s">
        <v>1173</v>
      </c>
    </row>
    <row r="38" spans="1:17" ht="12.4" customHeight="1" x14ac:dyDescent="0.2">
      <c r="A38" s="197">
        <v>100</v>
      </c>
      <c r="B38" s="108" t="s">
        <v>1091</v>
      </c>
      <c r="C38" s="110" t="s">
        <v>1173</v>
      </c>
    </row>
    <row r="39" spans="1:17" ht="12.4" customHeight="1" x14ac:dyDescent="0.2">
      <c r="A39" s="197">
        <v>200</v>
      </c>
      <c r="B39" s="108" t="s">
        <v>1092</v>
      </c>
      <c r="C39" s="110" t="s">
        <v>1173</v>
      </c>
    </row>
    <row r="40" spans="1:17" ht="12.4" customHeight="1" x14ac:dyDescent="0.2">
      <c r="A40" s="197">
        <v>300</v>
      </c>
      <c r="B40" s="108" t="s">
        <v>1093</v>
      </c>
      <c r="C40" s="110" t="s">
        <v>1173</v>
      </c>
    </row>
    <row r="41" spans="1:17" ht="12.4" customHeight="1" x14ac:dyDescent="0.2">
      <c r="A41" s="197">
        <v>400</v>
      </c>
      <c r="B41" s="108" t="s">
        <v>1094</v>
      </c>
      <c r="C41" s="110" t="s">
        <v>1173</v>
      </c>
    </row>
    <row r="42" spans="1:17" ht="12.4" customHeight="1" x14ac:dyDescent="0.2">
      <c r="A42" s="197">
        <v>500</v>
      </c>
      <c r="B42" s="108" t="s">
        <v>1095</v>
      </c>
      <c r="C42" s="110" t="s">
        <v>1173</v>
      </c>
    </row>
    <row r="43" spans="1:17" ht="12.4" customHeight="1" x14ac:dyDescent="0.2">
      <c r="A43" s="123"/>
      <c r="B43" s="121"/>
      <c r="C43" s="117"/>
    </row>
    <row r="44" spans="1:17" ht="12.4" customHeight="1" x14ac:dyDescent="0.2">
      <c r="A44" s="106" t="s">
        <v>1176</v>
      </c>
    </row>
    <row r="45" spans="1:17" ht="12.4" customHeight="1" x14ac:dyDescent="0.2">
      <c r="A45" s="7" t="s">
        <v>768</v>
      </c>
      <c r="B45" s="7" t="s">
        <v>769</v>
      </c>
      <c r="C45" s="8" t="s">
        <v>770</v>
      </c>
    </row>
    <row r="46" spans="1:17" ht="12.4" customHeight="1" x14ac:dyDescent="0.2">
      <c r="A46" s="197">
        <v>0</v>
      </c>
      <c r="B46" s="107" t="s">
        <v>1089</v>
      </c>
      <c r="C46" s="110"/>
    </row>
    <row r="47" spans="1:17" ht="12.4" customHeight="1" x14ac:dyDescent="0.2">
      <c r="A47" s="197">
        <v>65</v>
      </c>
      <c r="B47" s="108" t="s">
        <v>1090</v>
      </c>
      <c r="C47" s="110" t="s">
        <v>1173</v>
      </c>
    </row>
    <row r="48" spans="1:17" ht="12.4" customHeight="1" x14ac:dyDescent="0.2">
      <c r="A48" s="197">
        <v>100</v>
      </c>
      <c r="B48" s="108" t="s">
        <v>1091</v>
      </c>
      <c r="C48" s="110" t="s">
        <v>1173</v>
      </c>
    </row>
    <row r="49" spans="1:3" ht="12.4" customHeight="1" x14ac:dyDescent="0.2">
      <c r="A49" s="197">
        <v>200</v>
      </c>
      <c r="B49" s="108" t="s">
        <v>1092</v>
      </c>
      <c r="C49" s="110" t="s">
        <v>1173</v>
      </c>
    </row>
    <row r="50" spans="1:3" ht="12.4" customHeight="1" x14ac:dyDescent="0.2">
      <c r="A50" s="197">
        <v>300</v>
      </c>
      <c r="B50" s="108" t="s">
        <v>1093</v>
      </c>
      <c r="C50" s="110" t="s">
        <v>1173</v>
      </c>
    </row>
    <row r="51" spans="1:3" ht="12.4" customHeight="1" x14ac:dyDescent="0.2">
      <c r="A51" s="197">
        <v>400</v>
      </c>
      <c r="B51" s="108" t="s">
        <v>1094</v>
      </c>
      <c r="C51" s="110" t="s">
        <v>1173</v>
      </c>
    </row>
    <row r="52" spans="1:3" ht="12.4" customHeight="1" x14ac:dyDescent="0.2">
      <c r="A52" s="197">
        <v>500</v>
      </c>
      <c r="B52" s="108" t="s">
        <v>1095</v>
      </c>
      <c r="C52" s="110" t="s">
        <v>1173</v>
      </c>
    </row>
    <row r="53" spans="1:3" ht="12.4" customHeight="1" x14ac:dyDescent="0.2">
      <c r="A53" s="123"/>
      <c r="B53" s="121"/>
      <c r="C53" s="117"/>
    </row>
    <row r="54" spans="1:3" ht="12.4" customHeight="1" x14ac:dyDescent="0.2">
      <c r="A54" s="106" t="s">
        <v>1175</v>
      </c>
    </row>
    <row r="55" spans="1:3" ht="12.4" customHeight="1" x14ac:dyDescent="0.2">
      <c r="A55" s="7" t="s">
        <v>768</v>
      </c>
      <c r="B55" s="7" t="s">
        <v>769</v>
      </c>
      <c r="C55" s="8" t="s">
        <v>770</v>
      </c>
    </row>
    <row r="56" spans="1:3" ht="12.4" customHeight="1" x14ac:dyDescent="0.2">
      <c r="A56" s="197">
        <v>0</v>
      </c>
      <c r="B56" s="107" t="s">
        <v>1089</v>
      </c>
      <c r="C56" s="110" t="s">
        <v>1174</v>
      </c>
    </row>
    <row r="57" spans="1:3" ht="12.4" customHeight="1" x14ac:dyDescent="0.2">
      <c r="A57" s="197">
        <v>85</v>
      </c>
      <c r="B57" s="108" t="s">
        <v>1096</v>
      </c>
      <c r="C57" s="110" t="s">
        <v>1173</v>
      </c>
    </row>
    <row r="58" spans="1:3" ht="12.4" customHeight="1" x14ac:dyDescent="0.2">
      <c r="A58" s="197">
        <v>100</v>
      </c>
      <c r="B58" s="108" t="s">
        <v>1091</v>
      </c>
      <c r="C58" s="110" t="s">
        <v>1173</v>
      </c>
    </row>
    <row r="59" spans="1:3" ht="12.4" customHeight="1" x14ac:dyDescent="0.2">
      <c r="A59" s="197">
        <v>200</v>
      </c>
      <c r="B59" s="108" t="s">
        <v>1092</v>
      </c>
      <c r="C59" s="110" t="s">
        <v>1173</v>
      </c>
    </row>
    <row r="60" spans="1:3" ht="12.4" customHeight="1" x14ac:dyDescent="0.2">
      <c r="A60" s="197">
        <v>300</v>
      </c>
      <c r="B60" s="108" t="s">
        <v>1093</v>
      </c>
      <c r="C60" s="110" t="s">
        <v>1173</v>
      </c>
    </row>
    <row r="61" spans="1:3" ht="12.4" customHeight="1" x14ac:dyDescent="0.2">
      <c r="A61" s="197">
        <v>400</v>
      </c>
      <c r="B61" s="108" t="s">
        <v>1094</v>
      </c>
      <c r="C61" s="110" t="s">
        <v>1173</v>
      </c>
    </row>
    <row r="62" spans="1:3" ht="12.4" customHeight="1" x14ac:dyDescent="0.2">
      <c r="A62" s="197">
        <v>500</v>
      </c>
      <c r="B62" s="108" t="s">
        <v>1095</v>
      </c>
      <c r="C62" s="110" t="s">
        <v>1173</v>
      </c>
    </row>
    <row r="63" spans="1:3" ht="12.4" customHeight="1" x14ac:dyDescent="0.2">
      <c r="A63" s="197">
        <v>600</v>
      </c>
      <c r="B63" s="108" t="s">
        <v>1097</v>
      </c>
      <c r="C63" s="110" t="s">
        <v>1173</v>
      </c>
    </row>
    <row r="64" spans="1:3" ht="12.4" customHeight="1" x14ac:dyDescent="0.2">
      <c r="A64" s="197">
        <v>700</v>
      </c>
      <c r="B64" s="108" t="s">
        <v>1098</v>
      </c>
      <c r="C64" s="110" t="s">
        <v>1173</v>
      </c>
    </row>
    <row r="65" spans="1:5" ht="12.4" customHeight="1" x14ac:dyDescent="0.2">
      <c r="A65" s="197">
        <v>800</v>
      </c>
      <c r="B65" s="108" t="s">
        <v>1099</v>
      </c>
      <c r="C65" s="110" t="s">
        <v>1173</v>
      </c>
    </row>
    <row r="66" spans="1:5" ht="12.4" customHeight="1" x14ac:dyDescent="0.2">
      <c r="A66" s="197">
        <v>900</v>
      </c>
      <c r="B66" s="108" t="s">
        <v>1100</v>
      </c>
      <c r="C66" s="110" t="s">
        <v>1173</v>
      </c>
    </row>
    <row r="67" spans="1:5" ht="12.4" customHeight="1" x14ac:dyDescent="0.2">
      <c r="A67" s="197">
        <v>1000</v>
      </c>
      <c r="B67" s="108" t="s">
        <v>1101</v>
      </c>
      <c r="C67" s="110" t="s">
        <v>1173</v>
      </c>
    </row>
    <row r="68" spans="1:5" ht="12.4" customHeight="1" x14ac:dyDescent="0.2">
      <c r="A68" s="123"/>
      <c r="B68" s="121"/>
      <c r="C68" s="117"/>
    </row>
    <row r="69" spans="1:5" ht="12.4" customHeight="1" x14ac:dyDescent="0.2">
      <c r="A69" s="106" t="s">
        <v>750</v>
      </c>
    </row>
    <row r="70" spans="1:5" ht="12.4" customHeight="1" x14ac:dyDescent="0.2">
      <c r="A70" s="7" t="s">
        <v>768</v>
      </c>
      <c r="B70" s="7" t="s">
        <v>769</v>
      </c>
      <c r="C70" s="8" t="s">
        <v>770</v>
      </c>
    </row>
    <row r="71" spans="1:5" ht="12.4" customHeight="1" x14ac:dyDescent="0.2">
      <c r="A71" s="125" t="s">
        <v>178</v>
      </c>
      <c r="B71" s="107" t="s">
        <v>796</v>
      </c>
      <c r="C71" s="110"/>
    </row>
    <row r="72" spans="1:5" ht="12.4" customHeight="1" x14ac:dyDescent="0.2">
      <c r="A72" s="125" t="s">
        <v>219</v>
      </c>
      <c r="B72" s="108" t="s">
        <v>797</v>
      </c>
      <c r="C72" s="110"/>
    </row>
    <row r="73" spans="1:5" ht="12.75" x14ac:dyDescent="0.2">
      <c r="A73" s="121"/>
      <c r="B73" s="121"/>
      <c r="C73" s="117"/>
    </row>
    <row r="74" spans="1:5" ht="21" customHeight="1" x14ac:dyDescent="0.2">
      <c r="A74" s="106" t="s">
        <v>798</v>
      </c>
    </row>
    <row r="75" spans="1:5" s="6" customFormat="1" x14ac:dyDescent="0.2">
      <c r="A75" s="7" t="s">
        <v>768</v>
      </c>
      <c r="B75" s="7" t="s">
        <v>769</v>
      </c>
      <c r="C75" s="8" t="s">
        <v>770</v>
      </c>
      <c r="D75" s="9"/>
      <c r="E75" s="9"/>
    </row>
    <row r="76" spans="1:5" s="6" customFormat="1" ht="12.4" customHeight="1" x14ac:dyDescent="0.2">
      <c r="A76" s="125">
        <v>0</v>
      </c>
      <c r="B76" s="107" t="s">
        <v>799</v>
      </c>
      <c r="C76" s="110"/>
    </row>
    <row r="77" spans="1:5" s="6" customFormat="1" ht="12.4" customHeight="1" x14ac:dyDescent="0.2">
      <c r="A77" s="126" t="s">
        <v>662</v>
      </c>
      <c r="B77" s="109" t="s">
        <v>1177</v>
      </c>
      <c r="C77" s="110"/>
    </row>
    <row r="78" spans="1:5" s="6" customFormat="1" ht="12.4" customHeight="1" x14ac:dyDescent="0.2">
      <c r="A78" s="126" t="s">
        <v>663</v>
      </c>
      <c r="B78" s="109" t="s">
        <v>1178</v>
      </c>
      <c r="C78" s="110"/>
    </row>
    <row r="79" spans="1:5" s="6" customFormat="1" ht="12.4" customHeight="1" x14ac:dyDescent="0.2">
      <c r="A79" s="125" t="s">
        <v>595</v>
      </c>
      <c r="B79" s="111" t="s">
        <v>1179</v>
      </c>
      <c r="C79" s="110"/>
    </row>
    <row r="80" spans="1:5" s="6" customFormat="1" ht="12.4" customHeight="1" x14ac:dyDescent="0.2">
      <c r="A80" s="125" t="s">
        <v>665</v>
      </c>
      <c r="B80" s="111" t="s">
        <v>1180</v>
      </c>
      <c r="C80" s="110"/>
    </row>
    <row r="81" spans="1:4" s="6" customFormat="1" ht="12.4" customHeight="1" x14ac:dyDescent="0.2">
      <c r="A81" s="125" t="s">
        <v>712</v>
      </c>
      <c r="B81" s="111" t="s">
        <v>1181</v>
      </c>
      <c r="C81" s="110"/>
    </row>
    <row r="82" spans="1:4" s="6" customFormat="1" ht="12.4" customHeight="1" x14ac:dyDescent="0.2">
      <c r="A82" s="127" t="s">
        <v>713</v>
      </c>
      <c r="B82" s="111" t="s">
        <v>1182</v>
      </c>
      <c r="C82" s="110"/>
    </row>
    <row r="83" spans="1:4" s="6" customFormat="1" ht="12.4" customHeight="1" x14ac:dyDescent="0.2">
      <c r="A83" s="127" t="s">
        <v>714</v>
      </c>
      <c r="B83" s="111" t="s">
        <v>1183</v>
      </c>
      <c r="C83" s="110"/>
    </row>
    <row r="84" spans="1:4" s="86" customFormat="1" ht="12.4" customHeight="1" x14ac:dyDescent="0.2">
      <c r="A84" s="110" t="s">
        <v>666</v>
      </c>
      <c r="B84" s="111" t="s">
        <v>1184</v>
      </c>
      <c r="C84" s="110"/>
    </row>
    <row r="85" spans="1:4" s="86" customFormat="1" ht="12.4" customHeight="1" x14ac:dyDescent="0.2">
      <c r="A85" s="110" t="s">
        <v>715</v>
      </c>
      <c r="B85" s="111" t="s">
        <v>1185</v>
      </c>
      <c r="C85" s="110"/>
    </row>
    <row r="86" spans="1:4" s="86" customFormat="1" ht="12.4" customHeight="1" x14ac:dyDescent="0.2">
      <c r="A86" s="110" t="s">
        <v>716</v>
      </c>
      <c r="B86" s="111" t="s">
        <v>1186</v>
      </c>
      <c r="C86" s="110"/>
    </row>
    <row r="87" spans="1:4" s="86" customFormat="1" ht="12.4" customHeight="1" x14ac:dyDescent="0.2">
      <c r="A87" s="110" t="s">
        <v>717</v>
      </c>
      <c r="B87" s="111" t="s">
        <v>1187</v>
      </c>
      <c r="C87" s="110"/>
    </row>
    <row r="88" spans="1:4" s="86" customFormat="1" ht="12.4" customHeight="1" x14ac:dyDescent="0.2">
      <c r="A88" s="125" t="s">
        <v>668</v>
      </c>
      <c r="B88" s="111" t="s">
        <v>1188</v>
      </c>
      <c r="C88" s="110"/>
    </row>
    <row r="89" spans="1:4" s="86" customFormat="1" ht="12.4" customHeight="1" x14ac:dyDescent="0.2">
      <c r="A89" s="125" t="s">
        <v>718</v>
      </c>
      <c r="B89" s="111" t="s">
        <v>1189</v>
      </c>
      <c r="C89" s="110"/>
    </row>
    <row r="90" spans="1:4" s="86" customFormat="1" ht="12.4" customHeight="1" x14ac:dyDescent="0.2">
      <c r="A90" s="125" t="s">
        <v>719</v>
      </c>
      <c r="B90" s="111" t="s">
        <v>1190</v>
      </c>
      <c r="C90" s="110"/>
    </row>
    <row r="91" spans="1:4" s="86" customFormat="1" ht="12.4" customHeight="1" x14ac:dyDescent="0.2">
      <c r="A91" s="125" t="s">
        <v>720</v>
      </c>
      <c r="B91" s="111" t="s">
        <v>1191</v>
      </c>
      <c r="C91" s="110"/>
    </row>
    <row r="92" spans="1:4" s="86" customFormat="1" ht="12.4" customHeight="1" x14ac:dyDescent="0.2">
      <c r="A92" s="123"/>
      <c r="B92" s="122"/>
      <c r="C92" s="117"/>
    </row>
    <row r="93" spans="1:4" s="86" customFormat="1" ht="12.4" customHeight="1" x14ac:dyDescent="0.2">
      <c r="A93" s="106" t="s">
        <v>820</v>
      </c>
      <c r="B93" s="1"/>
      <c r="C93" s="1"/>
      <c r="D93" s="122"/>
    </row>
    <row r="94" spans="1:4" s="86" customFormat="1" ht="12.4" customHeight="1" x14ac:dyDescent="0.2">
      <c r="A94" s="7" t="s">
        <v>768</v>
      </c>
      <c r="B94" s="7" t="s">
        <v>769</v>
      </c>
      <c r="C94" s="8" t="s">
        <v>770</v>
      </c>
    </row>
    <row r="95" spans="1:4" s="86" customFormat="1" ht="12.4" customHeight="1" x14ac:dyDescent="0.2">
      <c r="A95" s="125" t="s">
        <v>614</v>
      </c>
      <c r="B95" s="109" t="s">
        <v>824</v>
      </c>
      <c r="C95" s="110"/>
    </row>
    <row r="96" spans="1:4" s="86" customFormat="1" ht="12.4" customHeight="1" x14ac:dyDescent="0.2">
      <c r="A96" s="125" t="s">
        <v>615</v>
      </c>
      <c r="B96" s="109" t="s">
        <v>823</v>
      </c>
      <c r="C96" s="110"/>
    </row>
    <row r="97" spans="1:6" s="86" customFormat="1" ht="12.4" customHeight="1" x14ac:dyDescent="0.2">
      <c r="A97" s="125" t="s">
        <v>616</v>
      </c>
      <c r="B97" s="109" t="s">
        <v>825</v>
      </c>
      <c r="C97" s="110"/>
    </row>
    <row r="98" spans="1:6" s="86" customFormat="1" ht="12.4" customHeight="1" x14ac:dyDescent="0.2">
      <c r="A98" s="125" t="s">
        <v>617</v>
      </c>
      <c r="B98" s="109" t="s">
        <v>826</v>
      </c>
      <c r="C98" s="110"/>
    </row>
    <row r="99" spans="1:6" s="86" customFormat="1" ht="12.4" customHeight="1" x14ac:dyDescent="0.2">
      <c r="A99" s="125">
        <v>0</v>
      </c>
      <c r="B99" s="109" t="s">
        <v>1192</v>
      </c>
      <c r="C99" s="110"/>
    </row>
    <row r="100" spans="1:6" s="86" customFormat="1" ht="12.4" customHeight="1" x14ac:dyDescent="0.2">
      <c r="A100" s="123"/>
      <c r="B100" s="122"/>
      <c r="C100" s="117"/>
      <c r="F100" s="20"/>
    </row>
    <row r="101" spans="1:6" s="86" customFormat="1" ht="12.4" customHeight="1" x14ac:dyDescent="0.2">
      <c r="A101" s="106" t="s">
        <v>753</v>
      </c>
      <c r="B101" s="1"/>
      <c r="C101" s="1"/>
      <c r="F101" s="20"/>
    </row>
    <row r="102" spans="1:6" s="86" customFormat="1" ht="12.4" customHeight="1" x14ac:dyDescent="0.2">
      <c r="A102" s="7" t="s">
        <v>768</v>
      </c>
      <c r="B102" s="7" t="s">
        <v>769</v>
      </c>
      <c r="C102" s="8" t="s">
        <v>770</v>
      </c>
      <c r="F102" s="20"/>
    </row>
    <row r="103" spans="1:6" s="86" customFormat="1" ht="12.4" customHeight="1" x14ac:dyDescent="0.2">
      <c r="A103" s="147" t="s">
        <v>113</v>
      </c>
      <c r="B103" s="130" t="s">
        <v>828</v>
      </c>
      <c r="C103" s="128"/>
      <c r="D103" s="129"/>
      <c r="F103" s="20"/>
    </row>
    <row r="104" spans="1:6" s="86" customFormat="1" ht="12.4" customHeight="1" x14ac:dyDescent="0.2">
      <c r="A104" s="147" t="s">
        <v>114</v>
      </c>
      <c r="B104" s="130" t="s">
        <v>829</v>
      </c>
      <c r="C104" s="128"/>
      <c r="D104" s="129"/>
      <c r="F104" s="20"/>
    </row>
    <row r="105" spans="1:6" s="86" customFormat="1" ht="12.4" customHeight="1" x14ac:dyDescent="0.2">
      <c r="A105" s="147" t="s">
        <v>115</v>
      </c>
      <c r="B105" s="130" t="s">
        <v>830</v>
      </c>
      <c r="C105" s="128"/>
      <c r="D105" s="129"/>
      <c r="F105" s="20"/>
    </row>
    <row r="106" spans="1:6" s="86" customFormat="1" ht="12.4" customHeight="1" x14ac:dyDescent="0.2">
      <c r="A106" s="147" t="s">
        <v>116</v>
      </c>
      <c r="B106" s="130" t="s">
        <v>831</v>
      </c>
      <c r="C106" s="128"/>
      <c r="D106" s="129"/>
      <c r="F106" s="20"/>
    </row>
    <row r="107" spans="1:6" s="86" customFormat="1" ht="12.4" customHeight="1" x14ac:dyDescent="0.2">
      <c r="A107" s="147" t="s">
        <v>117</v>
      </c>
      <c r="B107" s="130" t="s">
        <v>832</v>
      </c>
      <c r="C107" s="128"/>
      <c r="D107" s="129"/>
      <c r="F107" s="20"/>
    </row>
    <row r="108" spans="1:6" s="86" customFormat="1" ht="12.4" customHeight="1" x14ac:dyDescent="0.2">
      <c r="A108" s="198" t="s">
        <v>118</v>
      </c>
      <c r="B108" s="199" t="s">
        <v>833</v>
      </c>
      <c r="C108" s="128"/>
      <c r="D108" s="129"/>
      <c r="F108" s="20"/>
    </row>
    <row r="109" spans="1:6" s="86" customFormat="1" ht="12.4" customHeight="1" x14ac:dyDescent="0.2">
      <c r="A109" s="161" t="s">
        <v>980</v>
      </c>
      <c r="B109" s="108" t="s">
        <v>981</v>
      </c>
      <c r="C109" s="128"/>
      <c r="D109" s="129"/>
      <c r="F109" s="20"/>
    </row>
    <row r="110" spans="1:6" s="86" customFormat="1" ht="12.4" customHeight="1" x14ac:dyDescent="0.2">
      <c r="A110" s="161" t="s">
        <v>982</v>
      </c>
      <c r="B110" s="108" t="s">
        <v>983</v>
      </c>
      <c r="C110" s="128"/>
      <c r="D110" s="129"/>
      <c r="F110" s="20"/>
    </row>
    <row r="111" spans="1:6" s="86" customFormat="1" ht="12.4" customHeight="1" x14ac:dyDescent="0.2">
      <c r="A111" s="161" t="s">
        <v>984</v>
      </c>
      <c r="B111" s="108" t="s">
        <v>985</v>
      </c>
      <c r="C111" s="128"/>
      <c r="D111" s="129"/>
      <c r="F111" s="20"/>
    </row>
    <row r="112" spans="1:6" s="86" customFormat="1" ht="12.4" customHeight="1" x14ac:dyDescent="0.2">
      <c r="A112" s="161" t="s">
        <v>986</v>
      </c>
      <c r="B112" s="108" t="s">
        <v>987</v>
      </c>
      <c r="C112" s="128"/>
      <c r="D112" s="129"/>
      <c r="F112" s="20"/>
    </row>
    <row r="113" spans="1:6" s="86" customFormat="1" ht="12.4" customHeight="1" x14ac:dyDescent="0.2">
      <c r="A113" s="161" t="s">
        <v>988</v>
      </c>
      <c r="B113" s="108" t="s">
        <v>989</v>
      </c>
      <c r="C113" s="128"/>
      <c r="D113" s="129"/>
      <c r="F113" s="20"/>
    </row>
    <row r="114" spans="1:6" s="86" customFormat="1" ht="12.4" customHeight="1" x14ac:dyDescent="0.2">
      <c r="A114" s="161" t="s">
        <v>990</v>
      </c>
      <c r="B114" s="108" t="s">
        <v>991</v>
      </c>
      <c r="C114" s="128"/>
      <c r="D114" s="129"/>
      <c r="F114" s="20"/>
    </row>
    <row r="115" spans="1:6" s="86" customFormat="1" ht="12.4" customHeight="1" x14ac:dyDescent="0.2">
      <c r="A115" s="161" t="s">
        <v>992</v>
      </c>
      <c r="B115" s="108" t="s">
        <v>993</v>
      </c>
      <c r="C115" s="128"/>
      <c r="D115" s="129"/>
      <c r="F115" s="20"/>
    </row>
    <row r="116" spans="1:6" s="86" customFormat="1" ht="12.4" customHeight="1" x14ac:dyDescent="0.2">
      <c r="A116" s="161" t="s">
        <v>994</v>
      </c>
      <c r="B116" s="108" t="s">
        <v>995</v>
      </c>
      <c r="C116" s="128"/>
      <c r="D116" s="129"/>
      <c r="F116" s="20"/>
    </row>
    <row r="117" spans="1:6" s="86" customFormat="1" ht="12" customHeight="1" x14ac:dyDescent="0.2">
      <c r="A117" s="108" t="s">
        <v>969</v>
      </c>
      <c r="B117" s="108" t="s">
        <v>970</v>
      </c>
      <c r="C117" s="339" t="s">
        <v>1694</v>
      </c>
      <c r="D117" s="129"/>
      <c r="F117" s="20"/>
    </row>
    <row r="118" spans="1:6" s="86" customFormat="1" ht="12" customHeight="1" x14ac:dyDescent="0.2">
      <c r="A118" s="108" t="s">
        <v>971</v>
      </c>
      <c r="B118" s="108" t="s">
        <v>972</v>
      </c>
      <c r="C118" s="339" t="s">
        <v>1694</v>
      </c>
      <c r="D118" s="129"/>
      <c r="F118" s="20"/>
    </row>
    <row r="119" spans="1:6" s="86" customFormat="1" ht="12" customHeight="1" x14ac:dyDescent="0.2">
      <c r="A119" s="108" t="s">
        <v>1699</v>
      </c>
      <c r="B119" s="108" t="s">
        <v>1700</v>
      </c>
      <c r="C119" s="339" t="s">
        <v>1694</v>
      </c>
      <c r="D119" s="129"/>
      <c r="F119" s="20"/>
    </row>
    <row r="120" spans="1:6" s="86" customFormat="1" ht="12" customHeight="1" x14ac:dyDescent="0.2">
      <c r="A120" s="108" t="s">
        <v>973</v>
      </c>
      <c r="B120" s="108" t="s">
        <v>974</v>
      </c>
      <c r="C120" s="339" t="s">
        <v>1694</v>
      </c>
      <c r="D120" s="129"/>
      <c r="F120" s="20"/>
    </row>
    <row r="121" spans="1:6" s="86" customFormat="1" ht="12" customHeight="1" x14ac:dyDescent="0.2">
      <c r="A121" s="108" t="s">
        <v>975</v>
      </c>
      <c r="B121" s="108" t="s">
        <v>976</v>
      </c>
      <c r="C121" s="339" t="s">
        <v>1694</v>
      </c>
      <c r="D121" s="129"/>
      <c r="F121" s="20"/>
    </row>
    <row r="122" spans="1:6" s="86" customFormat="1" ht="12" customHeight="1" x14ac:dyDescent="0.2">
      <c r="A122" s="108" t="s">
        <v>977</v>
      </c>
      <c r="B122" s="108" t="s">
        <v>978</v>
      </c>
      <c r="C122" s="339" t="s">
        <v>1694</v>
      </c>
      <c r="D122" s="129"/>
      <c r="F122" s="20"/>
    </row>
    <row r="123" spans="1:6" s="86" customFormat="1" ht="12" customHeight="1" x14ac:dyDescent="0.2">
      <c r="A123" s="108" t="s">
        <v>1701</v>
      </c>
      <c r="B123" s="108" t="s">
        <v>1702</v>
      </c>
      <c r="C123" s="340" t="s">
        <v>1694</v>
      </c>
      <c r="D123" s="129"/>
      <c r="F123" s="20"/>
    </row>
    <row r="124" spans="1:6" s="86" customFormat="1" ht="12" customHeight="1" x14ac:dyDescent="0.2">
      <c r="A124" s="108" t="s">
        <v>1719</v>
      </c>
      <c r="B124" s="108" t="s">
        <v>1720</v>
      </c>
      <c r="C124" s="130"/>
      <c r="D124" s="129"/>
      <c r="F124" s="20"/>
    </row>
    <row r="125" spans="1:6" s="86" customFormat="1" ht="12" customHeight="1" x14ac:dyDescent="0.2">
      <c r="A125" s="108" t="s">
        <v>1721</v>
      </c>
      <c r="B125" s="108" t="s">
        <v>1722</v>
      </c>
      <c r="C125" s="130"/>
      <c r="D125" s="129"/>
      <c r="F125" s="20"/>
    </row>
    <row r="126" spans="1:6" s="86" customFormat="1" ht="12" customHeight="1" x14ac:dyDescent="0.2">
      <c r="A126" s="108" t="s">
        <v>1723</v>
      </c>
      <c r="B126" s="108" t="s">
        <v>1724</v>
      </c>
      <c r="C126" s="130"/>
      <c r="D126" s="129"/>
      <c r="F126" s="20"/>
    </row>
    <row r="127" spans="1:6" s="86" customFormat="1" ht="12" customHeight="1" x14ac:dyDescent="0.2">
      <c r="A127" s="108" t="s">
        <v>1725</v>
      </c>
      <c r="B127" s="108" t="s">
        <v>1726</v>
      </c>
      <c r="C127" s="130"/>
      <c r="D127" s="129"/>
      <c r="F127" s="20"/>
    </row>
    <row r="128" spans="1:6" s="86" customFormat="1" ht="12" customHeight="1" x14ac:dyDescent="0.2">
      <c r="A128" s="108" t="s">
        <v>1727</v>
      </c>
      <c r="B128" s="108" t="s">
        <v>1728</v>
      </c>
      <c r="C128" s="130"/>
      <c r="D128" s="129"/>
      <c r="F128" s="20"/>
    </row>
    <row r="129" spans="1:6" s="86" customFormat="1" ht="12" customHeight="1" x14ac:dyDescent="0.2">
      <c r="A129" s="108" t="s">
        <v>1729</v>
      </c>
      <c r="B129" s="108" t="s">
        <v>1730</v>
      </c>
      <c r="C129" s="130"/>
      <c r="D129" s="129"/>
      <c r="F129" s="20"/>
    </row>
    <row r="130" spans="1:6" s="86" customFormat="1" ht="12" customHeight="1" x14ac:dyDescent="0.2">
      <c r="A130" s="121"/>
      <c r="B130" s="121"/>
      <c r="C130" s="345"/>
      <c r="D130" s="129"/>
      <c r="F130" s="20"/>
    </row>
    <row r="131" spans="1:6" s="86" customFormat="1" ht="12" customHeight="1" x14ac:dyDescent="0.2">
      <c r="A131" s="134"/>
      <c r="B131" s="144"/>
      <c r="C131" s="129"/>
      <c r="D131" s="129"/>
      <c r="F131" s="20"/>
    </row>
    <row r="132" spans="1:6" s="86" customFormat="1" ht="12.4" customHeight="1" x14ac:dyDescent="0.2">
      <c r="A132" s="106" t="s">
        <v>1113</v>
      </c>
      <c r="B132" s="1"/>
      <c r="C132" s="1"/>
      <c r="F132" s="20"/>
    </row>
    <row r="133" spans="1:6" s="86" customFormat="1" ht="12.4" customHeight="1" x14ac:dyDescent="0.2">
      <c r="A133" s="7" t="s">
        <v>768</v>
      </c>
      <c r="B133" s="7" t="s">
        <v>769</v>
      </c>
      <c r="C133" s="8" t="s">
        <v>770</v>
      </c>
      <c r="D133" s="20"/>
      <c r="F133" s="20"/>
    </row>
    <row r="134" spans="1:6" s="86" customFormat="1" ht="12.4" customHeight="1" x14ac:dyDescent="0.2">
      <c r="A134" s="125" t="s">
        <v>693</v>
      </c>
      <c r="B134" s="109" t="s">
        <v>1193</v>
      </c>
      <c r="C134" s="110"/>
      <c r="D134" s="20"/>
      <c r="F134" s="20"/>
    </row>
    <row r="135" spans="1:6" s="86" customFormat="1" ht="12.4" customHeight="1" x14ac:dyDescent="0.2">
      <c r="A135" s="125" t="s">
        <v>1065</v>
      </c>
      <c r="B135" s="109" t="s">
        <v>1194</v>
      </c>
      <c r="C135" s="110"/>
      <c r="D135" s="20"/>
      <c r="F135" s="20"/>
    </row>
    <row r="136" spans="1:6" s="86" customFormat="1" ht="12.4" customHeight="1" x14ac:dyDescent="0.2">
      <c r="A136" s="134"/>
      <c r="B136" s="200"/>
      <c r="C136" s="117"/>
      <c r="D136" s="20"/>
      <c r="F136" s="20"/>
    </row>
    <row r="137" spans="1:6" ht="12.75" x14ac:dyDescent="0.2">
      <c r="A137" s="106" t="s">
        <v>1195</v>
      </c>
    </row>
    <row r="138" spans="1:6" x14ac:dyDescent="0.2">
      <c r="A138" s="7" t="s">
        <v>768</v>
      </c>
      <c r="B138" s="7" t="s">
        <v>769</v>
      </c>
      <c r="C138" s="8" t="s">
        <v>770</v>
      </c>
      <c r="D138" s="112"/>
    </row>
    <row r="139" spans="1:6" ht="12.75" x14ac:dyDescent="0.2">
      <c r="A139" s="125">
        <v>9010</v>
      </c>
      <c r="B139" s="120" t="s">
        <v>927</v>
      </c>
      <c r="C139" s="110"/>
      <c r="D139" s="117"/>
    </row>
    <row r="140" spans="1:6" ht="12.75" x14ac:dyDescent="0.2">
      <c r="A140" s="125">
        <v>9006</v>
      </c>
      <c r="B140" s="156" t="s">
        <v>871</v>
      </c>
      <c r="C140" s="110"/>
      <c r="D140" s="117"/>
    </row>
    <row r="141" spans="1:6" ht="12.75" x14ac:dyDescent="0.2">
      <c r="A141" s="127">
        <v>9007</v>
      </c>
      <c r="B141" s="156" t="s">
        <v>872</v>
      </c>
      <c r="C141" s="110"/>
      <c r="D141" s="117"/>
    </row>
    <row r="142" spans="1:6" ht="12.75" x14ac:dyDescent="0.2">
      <c r="A142" s="125">
        <v>7016</v>
      </c>
      <c r="B142" s="156" t="s">
        <v>870</v>
      </c>
      <c r="C142" s="110"/>
      <c r="D142" s="117"/>
    </row>
    <row r="143" spans="1:6" ht="12.75" x14ac:dyDescent="0.2">
      <c r="A143" s="125" t="s">
        <v>726</v>
      </c>
      <c r="B143" s="156" t="s">
        <v>1196</v>
      </c>
      <c r="C143" s="110"/>
      <c r="D143" s="117"/>
    </row>
    <row r="144" spans="1:6" ht="12.75" x14ac:dyDescent="0.2">
      <c r="A144" s="125">
        <v>8014</v>
      </c>
      <c r="B144" s="120" t="s">
        <v>917</v>
      </c>
      <c r="C144" s="110"/>
      <c r="D144" s="117"/>
    </row>
    <row r="145" spans="1:4" ht="12.75" x14ac:dyDescent="0.2">
      <c r="A145" s="125">
        <v>1001</v>
      </c>
      <c r="B145" s="120" t="s">
        <v>873</v>
      </c>
      <c r="C145" s="109"/>
      <c r="D145" s="117"/>
    </row>
    <row r="146" spans="1:4" ht="12.75" x14ac:dyDescent="0.2">
      <c r="A146" s="125">
        <v>1003</v>
      </c>
      <c r="B146" s="120" t="s">
        <v>874</v>
      </c>
      <c r="C146" s="109"/>
      <c r="D146" s="117"/>
    </row>
    <row r="147" spans="1:4" ht="12.75" x14ac:dyDescent="0.2">
      <c r="A147" s="125">
        <v>1011</v>
      </c>
      <c r="B147" s="120" t="s">
        <v>875</v>
      </c>
      <c r="C147" s="109"/>
      <c r="D147" s="117"/>
    </row>
    <row r="148" spans="1:4" ht="12.75" x14ac:dyDescent="0.2">
      <c r="A148" s="125">
        <v>1013</v>
      </c>
      <c r="B148" s="120" t="s">
        <v>876</v>
      </c>
      <c r="C148" s="109"/>
      <c r="D148" s="117"/>
    </row>
    <row r="149" spans="1:4" ht="12.75" x14ac:dyDescent="0.2">
      <c r="A149" s="125">
        <v>1015</v>
      </c>
      <c r="B149" s="120" t="s">
        <v>877</v>
      </c>
      <c r="C149" s="109"/>
      <c r="D149" s="117"/>
    </row>
    <row r="150" spans="1:4" ht="12.75" x14ac:dyDescent="0.2">
      <c r="A150" s="125">
        <v>3000</v>
      </c>
      <c r="B150" s="120" t="s">
        <v>878</v>
      </c>
      <c r="C150" s="109"/>
      <c r="D150" s="117"/>
    </row>
    <row r="151" spans="1:4" ht="12.75" x14ac:dyDescent="0.2">
      <c r="A151" s="125">
        <v>3002</v>
      </c>
      <c r="B151" s="120" t="s">
        <v>879</v>
      </c>
      <c r="C151" s="109"/>
      <c r="D151" s="117"/>
    </row>
    <row r="152" spans="1:4" ht="12.75" x14ac:dyDescent="0.2">
      <c r="A152" s="125">
        <v>3003</v>
      </c>
      <c r="B152" s="120" t="s">
        <v>880</v>
      </c>
      <c r="C152" s="109"/>
      <c r="D152" s="117"/>
    </row>
    <row r="153" spans="1:4" ht="12.75" x14ac:dyDescent="0.2">
      <c r="A153" s="125">
        <v>3004</v>
      </c>
      <c r="B153" s="120" t="s">
        <v>881</v>
      </c>
      <c r="C153" s="109"/>
      <c r="D153" s="117"/>
    </row>
    <row r="154" spans="1:4" ht="12.75" x14ac:dyDescent="0.2">
      <c r="A154" s="125">
        <v>3005</v>
      </c>
      <c r="B154" s="120" t="s">
        <v>882</v>
      </c>
      <c r="C154" s="109"/>
      <c r="D154" s="117"/>
    </row>
    <row r="155" spans="1:4" ht="12.75" x14ac:dyDescent="0.2">
      <c r="A155" s="125">
        <v>3012</v>
      </c>
      <c r="B155" s="120" t="s">
        <v>883</v>
      </c>
      <c r="C155" s="109"/>
      <c r="D155" s="117"/>
    </row>
    <row r="156" spans="1:4" ht="12.75" x14ac:dyDescent="0.2">
      <c r="A156" s="125">
        <v>5002</v>
      </c>
      <c r="B156" s="120" t="s">
        <v>884</v>
      </c>
      <c r="C156" s="109"/>
      <c r="D156" s="117"/>
    </row>
    <row r="157" spans="1:4" ht="12.75" x14ac:dyDescent="0.2">
      <c r="A157" s="125">
        <v>5005</v>
      </c>
      <c r="B157" s="120" t="s">
        <v>885</v>
      </c>
      <c r="C157" s="109"/>
      <c r="D157" s="117"/>
    </row>
    <row r="158" spans="1:4" ht="12.75" x14ac:dyDescent="0.2">
      <c r="A158" s="125">
        <v>5009</v>
      </c>
      <c r="B158" s="120" t="s">
        <v>886</v>
      </c>
      <c r="C158" s="109"/>
      <c r="D158" s="117"/>
    </row>
    <row r="159" spans="1:4" ht="12.75" x14ac:dyDescent="0.2">
      <c r="A159" s="125">
        <v>5011</v>
      </c>
      <c r="B159" s="120" t="s">
        <v>887</v>
      </c>
      <c r="C159" s="109"/>
      <c r="D159" s="117"/>
    </row>
    <row r="160" spans="1:4" ht="12.75" x14ac:dyDescent="0.2">
      <c r="A160" s="125">
        <v>5013</v>
      </c>
      <c r="B160" s="120" t="s">
        <v>888</v>
      </c>
      <c r="C160" s="109"/>
      <c r="D160" s="117"/>
    </row>
    <row r="161" spans="1:4" ht="12.75" x14ac:dyDescent="0.2">
      <c r="A161" s="125">
        <v>5014</v>
      </c>
      <c r="B161" s="120" t="s">
        <v>889</v>
      </c>
      <c r="C161" s="109"/>
      <c r="D161" s="117"/>
    </row>
    <row r="162" spans="1:4" ht="12.75" x14ac:dyDescent="0.2">
      <c r="A162" s="125">
        <v>5018</v>
      </c>
      <c r="B162" s="157" t="s">
        <v>890</v>
      </c>
      <c r="C162" s="109"/>
      <c r="D162" s="117"/>
    </row>
    <row r="163" spans="1:4" ht="12.75" x14ac:dyDescent="0.2">
      <c r="A163" s="125">
        <v>6005</v>
      </c>
      <c r="B163" s="158" t="s">
        <v>891</v>
      </c>
      <c r="C163" s="109"/>
      <c r="D163" s="117"/>
    </row>
    <row r="164" spans="1:4" ht="12.75" x14ac:dyDescent="0.2">
      <c r="A164" s="125">
        <v>6009</v>
      </c>
      <c r="B164" s="120" t="s">
        <v>892</v>
      </c>
      <c r="C164" s="109"/>
      <c r="D164" s="117"/>
    </row>
    <row r="165" spans="1:4" ht="12.75" x14ac:dyDescent="0.2">
      <c r="A165" s="125">
        <v>6011</v>
      </c>
      <c r="B165" s="120" t="s">
        <v>893</v>
      </c>
      <c r="C165" s="109"/>
      <c r="D165" s="117"/>
    </row>
    <row r="166" spans="1:4" ht="12.75" x14ac:dyDescent="0.2">
      <c r="A166" s="125">
        <v>6018</v>
      </c>
      <c r="B166" s="120" t="s">
        <v>894</v>
      </c>
      <c r="C166" s="109"/>
      <c r="D166" s="117"/>
    </row>
    <row r="167" spans="1:4" ht="12.75" x14ac:dyDescent="0.2">
      <c r="A167" s="125">
        <v>6026</v>
      </c>
      <c r="B167" s="120" t="s">
        <v>895</v>
      </c>
      <c r="C167" s="109"/>
      <c r="D167" s="117"/>
    </row>
    <row r="168" spans="1:4" ht="12.75" x14ac:dyDescent="0.2">
      <c r="A168" s="125">
        <v>7001</v>
      </c>
      <c r="B168" s="120" t="s">
        <v>896</v>
      </c>
      <c r="C168" s="109"/>
      <c r="D168" s="117"/>
    </row>
    <row r="169" spans="1:4" ht="12.75" x14ac:dyDescent="0.2">
      <c r="A169" s="125">
        <v>7012</v>
      </c>
      <c r="B169" s="120" t="s">
        <v>897</v>
      </c>
      <c r="C169" s="109"/>
      <c r="D169" s="117"/>
    </row>
    <row r="170" spans="1:4" ht="12.75" x14ac:dyDescent="0.2">
      <c r="A170" s="125">
        <v>7015</v>
      </c>
      <c r="B170" s="120" t="s">
        <v>898</v>
      </c>
      <c r="C170" s="109"/>
      <c r="D170" s="117"/>
    </row>
    <row r="171" spans="1:4" ht="12.75" x14ac:dyDescent="0.2">
      <c r="A171" s="125">
        <v>7022</v>
      </c>
      <c r="B171" s="120" t="s">
        <v>899</v>
      </c>
      <c r="C171" s="109"/>
      <c r="D171" s="117"/>
    </row>
    <row r="172" spans="1:4" ht="12.75" x14ac:dyDescent="0.2">
      <c r="A172" s="125">
        <v>7023</v>
      </c>
      <c r="B172" s="120" t="s">
        <v>900</v>
      </c>
      <c r="C172" s="109"/>
      <c r="D172" s="117"/>
    </row>
    <row r="173" spans="1:4" ht="12.75" x14ac:dyDescent="0.2">
      <c r="A173" s="125">
        <v>7030</v>
      </c>
      <c r="B173" s="120" t="s">
        <v>901</v>
      </c>
      <c r="C173" s="109"/>
      <c r="D173" s="117"/>
    </row>
    <row r="174" spans="1:4" ht="12.75" x14ac:dyDescent="0.2">
      <c r="A174" s="125">
        <v>7035</v>
      </c>
      <c r="B174" s="120" t="s">
        <v>902</v>
      </c>
      <c r="C174" s="109"/>
      <c r="D174" s="117"/>
    </row>
    <row r="175" spans="1:4" ht="12.75" x14ac:dyDescent="0.2">
      <c r="A175" s="125">
        <v>7036</v>
      </c>
      <c r="B175" s="120" t="s">
        <v>903</v>
      </c>
      <c r="C175" s="109"/>
      <c r="D175" s="117"/>
    </row>
    <row r="176" spans="1:4" ht="12.75" x14ac:dyDescent="0.2">
      <c r="A176" s="125">
        <v>7038</v>
      </c>
      <c r="B176" s="120" t="s">
        <v>904</v>
      </c>
      <c r="C176" s="109"/>
      <c r="D176" s="117"/>
    </row>
    <row r="177" spans="1:4" ht="12.75" x14ac:dyDescent="0.2">
      <c r="A177" s="125">
        <v>7039</v>
      </c>
      <c r="B177" s="120" t="s">
        <v>905</v>
      </c>
      <c r="C177" s="109"/>
      <c r="D177" s="117"/>
    </row>
    <row r="178" spans="1:4" ht="12.75" x14ac:dyDescent="0.2">
      <c r="A178" s="125">
        <v>7040</v>
      </c>
      <c r="B178" s="120" t="s">
        <v>906</v>
      </c>
      <c r="C178" s="109"/>
      <c r="D178" s="117"/>
    </row>
    <row r="179" spans="1:4" ht="12.75" x14ac:dyDescent="0.2">
      <c r="A179" s="125">
        <v>7046</v>
      </c>
      <c r="B179" s="120" t="s">
        <v>907</v>
      </c>
      <c r="C179" s="109"/>
      <c r="D179" s="117"/>
    </row>
    <row r="180" spans="1:4" ht="12.75" x14ac:dyDescent="0.2">
      <c r="A180" s="125">
        <v>7047</v>
      </c>
      <c r="B180" s="120" t="s">
        <v>908</v>
      </c>
      <c r="C180" s="109"/>
      <c r="D180" s="117"/>
    </row>
    <row r="181" spans="1:4" ht="12.75" x14ac:dyDescent="0.2">
      <c r="A181" s="125">
        <v>7048</v>
      </c>
      <c r="B181" s="120" t="s">
        <v>909</v>
      </c>
      <c r="C181" s="109"/>
      <c r="D181" s="117"/>
    </row>
    <row r="182" spans="1:4" ht="12.75" x14ac:dyDescent="0.2">
      <c r="A182" s="125">
        <v>8001</v>
      </c>
      <c r="B182" s="120" t="s">
        <v>910</v>
      </c>
      <c r="C182" s="109"/>
    </row>
    <row r="183" spans="1:4" ht="12.75" x14ac:dyDescent="0.2">
      <c r="A183" s="125">
        <v>8002</v>
      </c>
      <c r="B183" s="120" t="s">
        <v>911</v>
      </c>
      <c r="C183" s="109"/>
    </row>
    <row r="184" spans="1:4" ht="12.75" x14ac:dyDescent="0.2">
      <c r="A184" s="125">
        <v>8003</v>
      </c>
      <c r="B184" s="120" t="s">
        <v>912</v>
      </c>
      <c r="C184" s="109"/>
    </row>
    <row r="185" spans="1:4" ht="12.75" x14ac:dyDescent="0.2">
      <c r="A185" s="125">
        <v>8004</v>
      </c>
      <c r="B185" s="120" t="s">
        <v>913</v>
      </c>
      <c r="C185" s="109"/>
    </row>
    <row r="186" spans="1:4" ht="12.75" x14ac:dyDescent="0.2">
      <c r="A186" s="125">
        <v>8007</v>
      </c>
      <c r="B186" s="120" t="s">
        <v>914</v>
      </c>
      <c r="C186" s="109"/>
    </row>
    <row r="187" spans="1:4" ht="12.75" x14ac:dyDescent="0.2">
      <c r="A187" s="125">
        <v>8011</v>
      </c>
      <c r="B187" s="120" t="s">
        <v>915</v>
      </c>
      <c r="C187" s="109"/>
    </row>
    <row r="188" spans="1:4" ht="12.75" x14ac:dyDescent="0.2">
      <c r="A188" s="125">
        <v>8012</v>
      </c>
      <c r="B188" s="120" t="s">
        <v>916</v>
      </c>
      <c r="C188" s="109"/>
      <c r="D188" s="117"/>
    </row>
    <row r="189" spans="1:4" ht="12.75" x14ac:dyDescent="0.2">
      <c r="A189" s="125">
        <v>8016</v>
      </c>
      <c r="B189" s="120" t="s">
        <v>918</v>
      </c>
      <c r="C189" s="109"/>
      <c r="D189" s="117"/>
    </row>
    <row r="190" spans="1:4" ht="12.75" x14ac:dyDescent="0.2">
      <c r="A190" s="125">
        <v>8019</v>
      </c>
      <c r="B190" s="120" t="s">
        <v>919</v>
      </c>
      <c r="C190" s="109"/>
      <c r="D190" s="117"/>
    </row>
    <row r="191" spans="1:4" ht="12.75" x14ac:dyDescent="0.2">
      <c r="A191" s="125">
        <v>8023</v>
      </c>
      <c r="B191" s="120" t="s">
        <v>920</v>
      </c>
      <c r="C191" s="109"/>
      <c r="D191" s="117"/>
    </row>
    <row r="192" spans="1:4" ht="12.75" x14ac:dyDescent="0.2">
      <c r="A192" s="125">
        <v>8028</v>
      </c>
      <c r="B192" s="120" t="s">
        <v>921</v>
      </c>
      <c r="C192" s="109"/>
      <c r="D192" s="117"/>
    </row>
    <row r="193" spans="1:4" ht="12.75" x14ac:dyDescent="0.2">
      <c r="A193" s="125">
        <v>9001</v>
      </c>
      <c r="B193" s="120" t="s">
        <v>922</v>
      </c>
      <c r="C193" s="109"/>
      <c r="D193" s="117"/>
    </row>
    <row r="194" spans="1:4" ht="12.75" x14ac:dyDescent="0.2">
      <c r="A194" s="125">
        <v>9002</v>
      </c>
      <c r="B194" s="120" t="s">
        <v>923</v>
      </c>
      <c r="C194" s="109"/>
      <c r="D194" s="117"/>
    </row>
    <row r="195" spans="1:4" ht="12.75" x14ac:dyDescent="0.2">
      <c r="A195" s="125">
        <v>9003</v>
      </c>
      <c r="B195" s="120" t="s">
        <v>924</v>
      </c>
      <c r="C195" s="109"/>
      <c r="D195" s="117"/>
    </row>
    <row r="196" spans="1:4" ht="12.75" x14ac:dyDescent="0.2">
      <c r="A196" s="125">
        <v>9004</v>
      </c>
      <c r="B196" s="120" t="s">
        <v>925</v>
      </c>
      <c r="C196" s="109"/>
      <c r="D196" s="117"/>
    </row>
    <row r="197" spans="1:4" ht="12.75" x14ac:dyDescent="0.2">
      <c r="A197" s="125">
        <v>9005</v>
      </c>
      <c r="B197" s="120" t="s">
        <v>926</v>
      </c>
      <c r="C197" s="109"/>
      <c r="D197" s="117"/>
    </row>
    <row r="198" spans="1:4" ht="12.75" x14ac:dyDescent="0.2">
      <c r="A198" s="125">
        <v>9016</v>
      </c>
      <c r="B198" s="120" t="s">
        <v>928</v>
      </c>
      <c r="C198" s="109"/>
      <c r="D198" s="117"/>
    </row>
    <row r="199" spans="1:4" ht="12.75" x14ac:dyDescent="0.2">
      <c r="A199" s="125">
        <v>9017</v>
      </c>
      <c r="B199" s="120" t="s">
        <v>929</v>
      </c>
      <c r="C199" s="109"/>
      <c r="D199" s="117"/>
    </row>
    <row r="200" spans="1:4" ht="12.75" x14ac:dyDescent="0.2">
      <c r="A200" s="125">
        <v>9022</v>
      </c>
      <c r="B200" s="120" t="s">
        <v>930</v>
      </c>
      <c r="C200" s="109"/>
      <c r="D200" s="117"/>
    </row>
    <row r="201" spans="1:4" ht="12.75" x14ac:dyDescent="0.2">
      <c r="A201" s="125" t="s">
        <v>461</v>
      </c>
      <c r="B201" s="120" t="s">
        <v>931</v>
      </c>
      <c r="C201" s="109"/>
      <c r="D201" s="117"/>
    </row>
    <row r="202" spans="1:4" ht="12.75" x14ac:dyDescent="0.2">
      <c r="A202" s="125" t="s">
        <v>462</v>
      </c>
      <c r="B202" s="120" t="s">
        <v>932</v>
      </c>
      <c r="C202" s="109"/>
      <c r="D202" s="117"/>
    </row>
    <row r="203" spans="1:4" ht="12.75" x14ac:dyDescent="0.2">
      <c r="A203" s="125" t="s">
        <v>463</v>
      </c>
      <c r="B203" s="120" t="s">
        <v>608</v>
      </c>
      <c r="C203" s="109"/>
      <c r="D203" s="117"/>
    </row>
    <row r="204" spans="1:4" ht="12.75" x14ac:dyDescent="0.2">
      <c r="A204" s="125" t="s">
        <v>468</v>
      </c>
      <c r="B204" s="120" t="s">
        <v>933</v>
      </c>
      <c r="C204" s="109" t="s">
        <v>863</v>
      </c>
      <c r="D204" s="117"/>
    </row>
    <row r="205" spans="1:4" ht="12.75" x14ac:dyDescent="0.2">
      <c r="A205" s="125" t="s">
        <v>469</v>
      </c>
      <c r="B205" s="120" t="s">
        <v>934</v>
      </c>
      <c r="C205" s="109" t="s">
        <v>863</v>
      </c>
      <c r="D205" s="117"/>
    </row>
    <row r="206" spans="1:4" ht="12.75" x14ac:dyDescent="0.2">
      <c r="A206" s="125" t="s">
        <v>470</v>
      </c>
      <c r="B206" s="120" t="s">
        <v>935</v>
      </c>
      <c r="C206" s="109" t="s">
        <v>863</v>
      </c>
      <c r="D206" s="117"/>
    </row>
    <row r="207" spans="1:4" ht="12.75" x14ac:dyDescent="0.2">
      <c r="A207" s="125" t="s">
        <v>471</v>
      </c>
      <c r="B207" s="120" t="s">
        <v>936</v>
      </c>
      <c r="C207" s="109" t="s">
        <v>863</v>
      </c>
      <c r="D207" s="117"/>
    </row>
    <row r="208" spans="1:4" ht="12.75" x14ac:dyDescent="0.2">
      <c r="A208" s="125" t="s">
        <v>472</v>
      </c>
      <c r="B208" s="120" t="s">
        <v>937</v>
      </c>
      <c r="C208" s="109" t="s">
        <v>863</v>
      </c>
      <c r="D208" s="117"/>
    </row>
    <row r="209" spans="1:4" ht="12.75" x14ac:dyDescent="0.2">
      <c r="A209" s="125" t="s">
        <v>622</v>
      </c>
      <c r="B209" s="120" t="s">
        <v>938</v>
      </c>
      <c r="C209" s="109" t="s">
        <v>863</v>
      </c>
      <c r="D209" s="117"/>
    </row>
    <row r="210" spans="1:4" ht="12.75" x14ac:dyDescent="0.2">
      <c r="A210" s="125" t="s">
        <v>623</v>
      </c>
      <c r="B210" s="120" t="s">
        <v>939</v>
      </c>
      <c r="C210" s="109" t="s">
        <v>863</v>
      </c>
      <c r="D210" s="117"/>
    </row>
    <row r="211" spans="1:4" ht="12.75" x14ac:dyDescent="0.2">
      <c r="A211" s="125" t="s">
        <v>473</v>
      </c>
      <c r="B211" s="120" t="s">
        <v>940</v>
      </c>
      <c r="C211" s="109" t="s">
        <v>863</v>
      </c>
      <c r="D211" s="117"/>
    </row>
    <row r="212" spans="1:4" ht="12.75" x14ac:dyDescent="0.2">
      <c r="A212" s="125" t="s">
        <v>624</v>
      </c>
      <c r="B212" s="120" t="s">
        <v>941</v>
      </c>
      <c r="C212" s="109" t="s">
        <v>863</v>
      </c>
      <c r="D212" s="117"/>
    </row>
    <row r="213" spans="1:4" ht="12.75" x14ac:dyDescent="0.2">
      <c r="A213" s="125" t="s">
        <v>474</v>
      </c>
      <c r="B213" s="120" t="s">
        <v>942</v>
      </c>
      <c r="C213" s="109" t="s">
        <v>863</v>
      </c>
      <c r="D213" s="117"/>
    </row>
    <row r="214" spans="1:4" ht="12.75" x14ac:dyDescent="0.2">
      <c r="A214" s="125" t="s">
        <v>625</v>
      </c>
      <c r="B214" s="120" t="s">
        <v>943</v>
      </c>
      <c r="C214" s="109" t="s">
        <v>863</v>
      </c>
      <c r="D214" s="117"/>
    </row>
    <row r="215" spans="1:4" ht="12.75" x14ac:dyDescent="0.2">
      <c r="A215" s="125" t="s">
        <v>626</v>
      </c>
      <c r="B215" s="120" t="s">
        <v>944</v>
      </c>
      <c r="C215" s="109" t="s">
        <v>863</v>
      </c>
      <c r="D215" s="117"/>
    </row>
    <row r="216" spans="1:4" ht="12.75" x14ac:dyDescent="0.2">
      <c r="A216" s="125" t="s">
        <v>475</v>
      </c>
      <c r="B216" s="120" t="s">
        <v>945</v>
      </c>
      <c r="C216" s="109" t="s">
        <v>863</v>
      </c>
      <c r="D216" s="117"/>
    </row>
    <row r="217" spans="1:4" ht="12.75" x14ac:dyDescent="0.2">
      <c r="A217" s="125" t="s">
        <v>627</v>
      </c>
      <c r="B217" s="120" t="s">
        <v>946</v>
      </c>
      <c r="C217" s="109" t="s">
        <v>863</v>
      </c>
      <c r="D217" s="117"/>
    </row>
    <row r="218" spans="1:4" ht="12.75" x14ac:dyDescent="0.2">
      <c r="A218" s="125" t="s">
        <v>476</v>
      </c>
      <c r="B218" s="120" t="s">
        <v>947</v>
      </c>
      <c r="C218" s="109" t="s">
        <v>863</v>
      </c>
      <c r="D218" s="117"/>
    </row>
    <row r="219" spans="1:4" ht="12.75" x14ac:dyDescent="0.2">
      <c r="A219" s="125" t="s">
        <v>477</v>
      </c>
      <c r="B219" s="120" t="s">
        <v>948</v>
      </c>
      <c r="C219" s="109" t="s">
        <v>863</v>
      </c>
      <c r="D219" s="117"/>
    </row>
    <row r="220" spans="1:4" ht="12.75" x14ac:dyDescent="0.2">
      <c r="A220" s="125" t="s">
        <v>628</v>
      </c>
      <c r="B220" s="120" t="s">
        <v>949</v>
      </c>
      <c r="C220" s="109" t="s">
        <v>863</v>
      </c>
      <c r="D220" s="117"/>
    </row>
    <row r="221" spans="1:4" ht="12.75" x14ac:dyDescent="0.2">
      <c r="A221" s="125" t="s">
        <v>629</v>
      </c>
      <c r="B221" s="120" t="s">
        <v>950</v>
      </c>
      <c r="C221" s="109" t="s">
        <v>863</v>
      </c>
      <c r="D221" s="117"/>
    </row>
    <row r="222" spans="1:4" ht="12.75" x14ac:dyDescent="0.2">
      <c r="A222" s="125" t="s">
        <v>630</v>
      </c>
      <c r="B222" s="120" t="s">
        <v>951</v>
      </c>
      <c r="C222" s="109" t="s">
        <v>863</v>
      </c>
      <c r="D222" s="117"/>
    </row>
    <row r="223" spans="1:4" ht="12.75" x14ac:dyDescent="0.2">
      <c r="A223" s="125" t="s">
        <v>631</v>
      </c>
      <c r="B223" s="120" t="s">
        <v>952</v>
      </c>
      <c r="C223" s="109" t="s">
        <v>863</v>
      </c>
      <c r="D223" s="117"/>
    </row>
    <row r="224" spans="1:4" ht="12.75" x14ac:dyDescent="0.2">
      <c r="A224" s="125" t="s">
        <v>632</v>
      </c>
      <c r="B224" s="120" t="s">
        <v>953</v>
      </c>
      <c r="C224" s="109" t="s">
        <v>863</v>
      </c>
      <c r="D224" s="117"/>
    </row>
    <row r="225" spans="1:6" ht="12.75" x14ac:dyDescent="0.2">
      <c r="A225" s="125" t="s">
        <v>633</v>
      </c>
      <c r="B225" s="120" t="s">
        <v>954</v>
      </c>
      <c r="C225" s="109" t="s">
        <v>863</v>
      </c>
      <c r="D225" s="117"/>
    </row>
    <row r="226" spans="1:6" ht="12.75" x14ac:dyDescent="0.2">
      <c r="A226" s="125" t="s">
        <v>634</v>
      </c>
      <c r="B226" s="120" t="s">
        <v>955</v>
      </c>
      <c r="C226" s="109" t="s">
        <v>863</v>
      </c>
      <c r="D226" s="117"/>
    </row>
    <row r="227" spans="1:6" ht="12.75" x14ac:dyDescent="0.2">
      <c r="A227" s="125" t="s">
        <v>635</v>
      </c>
      <c r="B227" s="120" t="s">
        <v>956</v>
      </c>
      <c r="C227" s="109" t="s">
        <v>863</v>
      </c>
      <c r="D227" s="117"/>
    </row>
    <row r="228" spans="1:6" ht="12.75" x14ac:dyDescent="0.2">
      <c r="A228" s="125" t="s">
        <v>478</v>
      </c>
      <c r="B228" s="159" t="s">
        <v>957</v>
      </c>
      <c r="C228" s="109"/>
      <c r="D228" s="117"/>
    </row>
    <row r="229" spans="1:6" ht="22.5" x14ac:dyDescent="0.2">
      <c r="A229" s="125" t="s">
        <v>6</v>
      </c>
      <c r="B229" s="159" t="s">
        <v>958</v>
      </c>
      <c r="C229" s="119" t="s">
        <v>864</v>
      </c>
      <c r="D229" s="117"/>
    </row>
    <row r="230" spans="1:6" s="86" customFormat="1" ht="11.25" customHeight="1" x14ac:dyDescent="0.2">
      <c r="A230" s="149"/>
      <c r="B230" s="122"/>
      <c r="C230" s="117"/>
      <c r="F230" s="20"/>
    </row>
    <row r="231" spans="1:6" s="86" customFormat="1" ht="12.4" customHeight="1" x14ac:dyDescent="0.2">
      <c r="A231" s="106" t="s">
        <v>1197</v>
      </c>
      <c r="B231" s="122"/>
      <c r="C231" s="117"/>
      <c r="F231" s="20"/>
    </row>
    <row r="232" spans="1:6" s="86" customFormat="1" ht="12.4" customHeight="1" x14ac:dyDescent="0.2">
      <c r="A232" s="7" t="s">
        <v>768</v>
      </c>
      <c r="B232" s="7" t="s">
        <v>769</v>
      </c>
      <c r="C232" s="8" t="s">
        <v>770</v>
      </c>
      <c r="F232" s="20"/>
    </row>
    <row r="233" spans="1:6" s="86" customFormat="1" ht="12.4" customHeight="1" x14ac:dyDescent="0.2">
      <c r="A233" s="148" t="s">
        <v>678</v>
      </c>
      <c r="B233" s="108" t="s">
        <v>1198</v>
      </c>
      <c r="C233" s="110" t="s">
        <v>1174</v>
      </c>
      <c r="F233" s="20"/>
    </row>
    <row r="234" spans="1:6" s="86" customFormat="1" ht="12.4" customHeight="1" x14ac:dyDescent="0.2">
      <c r="A234" s="148" t="s">
        <v>679</v>
      </c>
      <c r="B234" s="108" t="s">
        <v>1199</v>
      </c>
      <c r="C234" s="110" t="s">
        <v>1174</v>
      </c>
      <c r="F234" s="20"/>
    </row>
    <row r="235" spans="1:6" s="86" customFormat="1" ht="12.4" customHeight="1" x14ac:dyDescent="0.2">
      <c r="A235" s="148">
        <v>0</v>
      </c>
      <c r="B235" s="107" t="s">
        <v>1200</v>
      </c>
      <c r="C235" s="110"/>
      <c r="F235" s="20"/>
    </row>
    <row r="236" spans="1:6" s="86" customFormat="1" ht="12.4" customHeight="1" x14ac:dyDescent="0.2">
      <c r="A236" s="148" t="s">
        <v>680</v>
      </c>
      <c r="B236" s="107" t="s">
        <v>1201</v>
      </c>
      <c r="C236" s="110" t="s">
        <v>1174</v>
      </c>
      <c r="F236" s="20"/>
    </row>
    <row r="237" spans="1:6" s="86" customFormat="1" ht="12.4" customHeight="1" x14ac:dyDescent="0.2">
      <c r="A237" s="148" t="s">
        <v>681</v>
      </c>
      <c r="B237" s="107" t="s">
        <v>1202</v>
      </c>
      <c r="C237" s="110" t="s">
        <v>1174</v>
      </c>
      <c r="F237" s="20"/>
    </row>
    <row r="238" spans="1:6" s="86" customFormat="1" ht="12.4" customHeight="1" x14ac:dyDescent="0.2">
      <c r="A238" s="148" t="s">
        <v>682</v>
      </c>
      <c r="B238" s="107" t="s">
        <v>1203</v>
      </c>
      <c r="C238" s="110" t="s">
        <v>1174</v>
      </c>
      <c r="F238" s="20"/>
    </row>
    <row r="239" spans="1:6" s="86" customFormat="1" ht="12.4" customHeight="1" x14ac:dyDescent="0.2">
      <c r="A239" s="148" t="s">
        <v>683</v>
      </c>
      <c r="B239" s="107" t="s">
        <v>1204</v>
      </c>
      <c r="C239" s="110" t="s">
        <v>1174</v>
      </c>
      <c r="F239" s="20"/>
    </row>
    <row r="240" spans="1:6" s="86" customFormat="1" ht="12.4" customHeight="1" x14ac:dyDescent="0.2">
      <c r="A240" s="148" t="s">
        <v>684</v>
      </c>
      <c r="B240" s="107" t="s">
        <v>1205</v>
      </c>
      <c r="C240" s="110" t="s">
        <v>1174</v>
      </c>
      <c r="F240" s="20"/>
    </row>
    <row r="241" spans="1:6" s="86" customFormat="1" ht="12.4" customHeight="1" x14ac:dyDescent="0.2">
      <c r="A241" s="148" t="s">
        <v>685</v>
      </c>
      <c r="B241" s="107" t="s">
        <v>1206</v>
      </c>
      <c r="C241" s="110" t="s">
        <v>1174</v>
      </c>
      <c r="F241" s="20"/>
    </row>
    <row r="242" spans="1:6" s="86" customFormat="1" ht="12.4" customHeight="1" x14ac:dyDescent="0.2">
      <c r="A242" s="148" t="s">
        <v>686</v>
      </c>
      <c r="B242" s="107" t="s">
        <v>1207</v>
      </c>
      <c r="C242" s="110" t="s">
        <v>1174</v>
      </c>
      <c r="F242" s="20"/>
    </row>
    <row r="243" spans="1:6" s="86" customFormat="1" ht="12.4" customHeight="1" x14ac:dyDescent="0.2">
      <c r="A243" s="148" t="s">
        <v>687</v>
      </c>
      <c r="B243" s="107" t="s">
        <v>1208</v>
      </c>
      <c r="C243" s="110" t="s">
        <v>1174</v>
      </c>
      <c r="F243" s="20"/>
    </row>
    <row r="244" spans="1:6" s="86" customFormat="1" ht="12.4" customHeight="1" x14ac:dyDescent="0.2">
      <c r="A244" s="148" t="s">
        <v>688</v>
      </c>
      <c r="B244" s="107" t="s">
        <v>1209</v>
      </c>
      <c r="C244" s="110" t="s">
        <v>1174</v>
      </c>
      <c r="F244" s="20"/>
    </row>
    <row r="245" spans="1:6" s="86" customFormat="1" ht="12.4" customHeight="1" x14ac:dyDescent="0.2">
      <c r="A245" s="148" t="s">
        <v>689</v>
      </c>
      <c r="B245" s="107" t="s">
        <v>1210</v>
      </c>
      <c r="C245" s="110" t="s">
        <v>1174</v>
      </c>
      <c r="F245" s="20"/>
    </row>
    <row r="246" spans="1:6" s="86" customFormat="1" ht="12.4" customHeight="1" x14ac:dyDescent="0.2">
      <c r="A246" s="148" t="s">
        <v>690</v>
      </c>
      <c r="B246" s="107" t="s">
        <v>1211</v>
      </c>
      <c r="C246" s="110" t="s">
        <v>1174</v>
      </c>
      <c r="F246" s="20"/>
    </row>
    <row r="247" spans="1:6" s="86" customFormat="1" ht="12.4" customHeight="1" x14ac:dyDescent="0.2">
      <c r="A247" s="148" t="s">
        <v>691</v>
      </c>
      <c r="B247" s="107" t="s">
        <v>1212</v>
      </c>
      <c r="C247" s="110" t="s">
        <v>1174</v>
      </c>
      <c r="F247" s="20"/>
    </row>
    <row r="248" spans="1:6" s="86" customFormat="1" ht="12.4" customHeight="1" x14ac:dyDescent="0.2">
      <c r="A248" s="149"/>
      <c r="B248" s="122"/>
      <c r="C248" s="117"/>
      <c r="F248" s="20"/>
    </row>
    <row r="249" spans="1:6" s="86" customFormat="1" ht="12.4" customHeight="1" x14ac:dyDescent="0.2">
      <c r="A249" s="106" t="s">
        <v>1118</v>
      </c>
      <c r="B249" s="1"/>
      <c r="C249" s="1"/>
      <c r="F249" s="20"/>
    </row>
    <row r="250" spans="1:6" s="86" customFormat="1" ht="12.4" customHeight="1" x14ac:dyDescent="0.2">
      <c r="A250" s="7" t="s">
        <v>768</v>
      </c>
      <c r="B250" s="7" t="s">
        <v>769</v>
      </c>
      <c r="C250" s="8" t="s">
        <v>770</v>
      </c>
      <c r="F250" s="20"/>
    </row>
    <row r="251" spans="1:6" s="86" customFormat="1" ht="12.4" customHeight="1" x14ac:dyDescent="0.2">
      <c r="A251" s="125" t="s">
        <v>676</v>
      </c>
      <c r="B251" s="109" t="s">
        <v>1213</v>
      </c>
      <c r="C251" s="110"/>
      <c r="F251" s="20"/>
    </row>
    <row r="252" spans="1:6" s="86" customFormat="1" ht="12.4" customHeight="1" x14ac:dyDescent="0.2">
      <c r="A252" s="125" t="s">
        <v>638</v>
      </c>
      <c r="B252" s="109" t="s">
        <v>1214</v>
      </c>
      <c r="C252" s="110"/>
      <c r="F252" s="20"/>
    </row>
    <row r="253" spans="1:6" s="86" customFormat="1" ht="12.4" customHeight="1" x14ac:dyDescent="0.2">
      <c r="A253" s="134"/>
      <c r="B253" s="122"/>
      <c r="C253" s="117"/>
      <c r="F253" s="20"/>
    </row>
    <row r="254" spans="1:6" s="86" customFormat="1" ht="12.4" customHeight="1" x14ac:dyDescent="0.2">
      <c r="A254" s="106" t="s">
        <v>1215</v>
      </c>
      <c r="B254" s="122"/>
      <c r="C254" s="1"/>
      <c r="F254" s="20"/>
    </row>
    <row r="255" spans="1:6" s="86" customFormat="1" ht="12.4" customHeight="1" x14ac:dyDescent="0.2">
      <c r="A255" s="7" t="s">
        <v>768</v>
      </c>
      <c r="B255" s="7" t="s">
        <v>769</v>
      </c>
      <c r="C255" s="8" t="s">
        <v>770</v>
      </c>
      <c r="F255" s="20"/>
    </row>
    <row r="256" spans="1:6" s="86" customFormat="1" ht="12.4" customHeight="1" x14ac:dyDescent="0.2">
      <c r="A256" s="148" t="s">
        <v>678</v>
      </c>
      <c r="B256" s="108" t="s">
        <v>1198</v>
      </c>
      <c r="C256" s="110" t="s">
        <v>1174</v>
      </c>
      <c r="F256" s="20"/>
    </row>
    <row r="257" spans="1:6" s="86" customFormat="1" ht="12.4" customHeight="1" x14ac:dyDescent="0.2">
      <c r="A257" s="148" t="s">
        <v>679</v>
      </c>
      <c r="B257" s="108" t="s">
        <v>1199</v>
      </c>
      <c r="C257" s="110" t="s">
        <v>1174</v>
      </c>
      <c r="F257" s="20"/>
    </row>
    <row r="258" spans="1:6" s="86" customFormat="1" ht="12.4" customHeight="1" x14ac:dyDescent="0.2">
      <c r="A258" s="148">
        <v>0</v>
      </c>
      <c r="B258" s="107" t="s">
        <v>1200</v>
      </c>
      <c r="C258" s="110"/>
      <c r="F258" s="20"/>
    </row>
    <row r="259" spans="1:6" s="86" customFormat="1" ht="12.4" customHeight="1" x14ac:dyDescent="0.2">
      <c r="A259" s="148" t="s">
        <v>680</v>
      </c>
      <c r="B259" s="107" t="s">
        <v>1201</v>
      </c>
      <c r="C259" s="110" t="s">
        <v>1174</v>
      </c>
      <c r="F259" s="20"/>
    </row>
    <row r="260" spans="1:6" s="86" customFormat="1" ht="12.4" customHeight="1" x14ac:dyDescent="0.2">
      <c r="A260" s="148" t="s">
        <v>681</v>
      </c>
      <c r="B260" s="107" t="s">
        <v>1202</v>
      </c>
      <c r="C260" s="110" t="s">
        <v>1174</v>
      </c>
      <c r="F260" s="20"/>
    </row>
    <row r="261" spans="1:6" s="86" customFormat="1" ht="12.4" customHeight="1" x14ac:dyDescent="0.2">
      <c r="A261" s="148" t="s">
        <v>682</v>
      </c>
      <c r="B261" s="107" t="s">
        <v>1203</v>
      </c>
      <c r="C261" s="110" t="s">
        <v>1174</v>
      </c>
      <c r="F261" s="20"/>
    </row>
    <row r="262" spans="1:6" s="86" customFormat="1" ht="12.4" customHeight="1" x14ac:dyDescent="0.2">
      <c r="A262" s="148" t="s">
        <v>683</v>
      </c>
      <c r="B262" s="107" t="s">
        <v>1204</v>
      </c>
      <c r="C262" s="110" t="s">
        <v>1174</v>
      </c>
      <c r="F262" s="20"/>
    </row>
    <row r="263" spans="1:6" s="86" customFormat="1" ht="12.4" customHeight="1" x14ac:dyDescent="0.2">
      <c r="A263" s="148" t="s">
        <v>684</v>
      </c>
      <c r="B263" s="107" t="s">
        <v>1205</v>
      </c>
      <c r="C263" s="110" t="s">
        <v>1174</v>
      </c>
      <c r="F263" s="20"/>
    </row>
    <row r="264" spans="1:6" s="86" customFormat="1" ht="12.4" customHeight="1" x14ac:dyDescent="0.2">
      <c r="A264" s="148" t="s">
        <v>685</v>
      </c>
      <c r="B264" s="107" t="s">
        <v>1206</v>
      </c>
      <c r="C264" s="110" t="s">
        <v>1174</v>
      </c>
      <c r="F264" s="20"/>
    </row>
    <row r="265" spans="1:6" s="86" customFormat="1" ht="12.4" customHeight="1" x14ac:dyDescent="0.2">
      <c r="A265" s="148" t="s">
        <v>686</v>
      </c>
      <c r="B265" s="107" t="s">
        <v>1207</v>
      </c>
      <c r="C265" s="110" t="s">
        <v>1174</v>
      </c>
      <c r="F265" s="20"/>
    </row>
    <row r="266" spans="1:6" s="86" customFormat="1" ht="12.4" customHeight="1" x14ac:dyDescent="0.2">
      <c r="A266" s="148" t="s">
        <v>687</v>
      </c>
      <c r="B266" s="107" t="s">
        <v>1208</v>
      </c>
      <c r="C266" s="110" t="s">
        <v>1174</v>
      </c>
      <c r="F266" s="20"/>
    </row>
    <row r="267" spans="1:6" s="86" customFormat="1" ht="12.4" customHeight="1" x14ac:dyDescent="0.2">
      <c r="A267" s="148" t="s">
        <v>688</v>
      </c>
      <c r="B267" s="107" t="s">
        <v>1209</v>
      </c>
      <c r="C267" s="110" t="s">
        <v>1174</v>
      </c>
      <c r="F267" s="20"/>
    </row>
    <row r="268" spans="1:6" s="86" customFormat="1" ht="12.4" customHeight="1" x14ac:dyDescent="0.2">
      <c r="A268" s="148" t="s">
        <v>689</v>
      </c>
      <c r="B268" s="107" t="s">
        <v>1210</v>
      </c>
      <c r="C268" s="110" t="s">
        <v>1174</v>
      </c>
      <c r="F268" s="20"/>
    </row>
    <row r="269" spans="1:6" s="86" customFormat="1" ht="12.4" customHeight="1" x14ac:dyDescent="0.2">
      <c r="A269" s="148" t="s">
        <v>690</v>
      </c>
      <c r="B269" s="107" t="s">
        <v>1211</v>
      </c>
      <c r="C269" s="110" t="s">
        <v>1174</v>
      </c>
      <c r="F269" s="20"/>
    </row>
    <row r="270" spans="1:6" s="86" customFormat="1" ht="12.4" customHeight="1" x14ac:dyDescent="0.2">
      <c r="A270" s="148" t="s">
        <v>691</v>
      </c>
      <c r="B270" s="107" t="s">
        <v>1212</v>
      </c>
      <c r="C270" s="110" t="s">
        <v>1174</v>
      </c>
      <c r="F270" s="20"/>
    </row>
    <row r="271" spans="1:6" s="86" customFormat="1" ht="12.4" customHeight="1" x14ac:dyDescent="0.2">
      <c r="A271" s="149"/>
      <c r="B271" s="122"/>
      <c r="C271" s="117"/>
      <c r="F271" s="20"/>
    </row>
    <row r="272" spans="1:6" ht="12.75" x14ac:dyDescent="0.2">
      <c r="A272" s="106" t="s">
        <v>1216</v>
      </c>
      <c r="D272" s="117"/>
    </row>
    <row r="273" spans="1:4" x14ac:dyDescent="0.2">
      <c r="A273" s="7" t="s">
        <v>768</v>
      </c>
      <c r="B273" s="7" t="s">
        <v>769</v>
      </c>
      <c r="C273" s="8" t="s">
        <v>770</v>
      </c>
      <c r="D273" s="118"/>
    </row>
    <row r="274" spans="1:4" ht="12.75" x14ac:dyDescent="0.2">
      <c r="A274" s="125">
        <v>9010</v>
      </c>
      <c r="B274" s="120" t="s">
        <v>927</v>
      </c>
      <c r="C274" s="110"/>
      <c r="D274" s="112"/>
    </row>
    <row r="275" spans="1:4" ht="12.75" x14ac:dyDescent="0.2">
      <c r="A275" s="125" t="s">
        <v>459</v>
      </c>
      <c r="B275" s="156" t="s">
        <v>871</v>
      </c>
      <c r="C275" s="110"/>
      <c r="D275" s="117"/>
    </row>
    <row r="276" spans="1:4" ht="12.75" x14ac:dyDescent="0.2">
      <c r="A276" s="127">
        <v>9007</v>
      </c>
      <c r="B276" s="156" t="s">
        <v>872</v>
      </c>
      <c r="C276" s="110"/>
      <c r="D276" s="117"/>
    </row>
    <row r="277" spans="1:4" ht="12.75" x14ac:dyDescent="0.2">
      <c r="A277" s="125">
        <v>7016</v>
      </c>
      <c r="B277" s="156" t="s">
        <v>870</v>
      </c>
      <c r="C277" s="110"/>
      <c r="D277" s="117"/>
    </row>
    <row r="278" spans="1:4" ht="12.75" x14ac:dyDescent="0.2">
      <c r="A278" s="125" t="s">
        <v>726</v>
      </c>
      <c r="B278" s="156" t="s">
        <v>1196</v>
      </c>
      <c r="C278" s="110"/>
    </row>
    <row r="279" spans="1:4" ht="12.75" x14ac:dyDescent="0.2">
      <c r="A279" s="125">
        <v>8014</v>
      </c>
      <c r="B279" s="120" t="s">
        <v>917</v>
      </c>
      <c r="C279" s="110"/>
    </row>
    <row r="280" spans="1:4" ht="12.75" x14ac:dyDescent="0.2">
      <c r="A280" s="125">
        <v>1001</v>
      </c>
      <c r="B280" s="120" t="s">
        <v>873</v>
      </c>
      <c r="C280" s="109"/>
    </row>
    <row r="281" spans="1:4" ht="12.75" x14ac:dyDescent="0.2">
      <c r="A281" s="125">
        <v>1003</v>
      </c>
      <c r="B281" s="120" t="s">
        <v>874</v>
      </c>
      <c r="C281" s="109"/>
    </row>
    <row r="282" spans="1:4" ht="12.75" x14ac:dyDescent="0.2">
      <c r="A282" s="125">
        <v>1011</v>
      </c>
      <c r="B282" s="120" t="s">
        <v>875</v>
      </c>
      <c r="C282" s="109"/>
    </row>
    <row r="283" spans="1:4" ht="12.75" x14ac:dyDescent="0.2">
      <c r="A283" s="125">
        <v>1013</v>
      </c>
      <c r="B283" s="120" t="s">
        <v>876</v>
      </c>
      <c r="C283" s="109"/>
    </row>
    <row r="284" spans="1:4" ht="12.75" x14ac:dyDescent="0.2">
      <c r="A284" s="125">
        <v>1015</v>
      </c>
      <c r="B284" s="120" t="s">
        <v>877</v>
      </c>
      <c r="C284" s="109"/>
    </row>
    <row r="285" spans="1:4" ht="12.75" x14ac:dyDescent="0.2">
      <c r="A285" s="125">
        <v>3000</v>
      </c>
      <c r="B285" s="120" t="s">
        <v>878</v>
      </c>
      <c r="C285" s="109"/>
    </row>
    <row r="286" spans="1:4" ht="12.75" x14ac:dyDescent="0.2">
      <c r="A286" s="125">
        <v>3002</v>
      </c>
      <c r="B286" s="120" t="s">
        <v>879</v>
      </c>
      <c r="C286" s="109"/>
    </row>
    <row r="287" spans="1:4" ht="12.75" x14ac:dyDescent="0.2">
      <c r="A287" s="125">
        <v>3003</v>
      </c>
      <c r="B287" s="120" t="s">
        <v>880</v>
      </c>
      <c r="C287" s="109"/>
    </row>
    <row r="288" spans="1:4" ht="12.75" x14ac:dyDescent="0.2">
      <c r="A288" s="125">
        <v>3004</v>
      </c>
      <c r="B288" s="120" t="s">
        <v>881</v>
      </c>
      <c r="C288" s="109"/>
    </row>
    <row r="289" spans="1:3" ht="12.75" x14ac:dyDescent="0.2">
      <c r="A289" s="125">
        <v>3005</v>
      </c>
      <c r="B289" s="120" t="s">
        <v>882</v>
      </c>
      <c r="C289" s="109"/>
    </row>
    <row r="290" spans="1:3" ht="12.75" x14ac:dyDescent="0.2">
      <c r="A290" s="125">
        <v>3012</v>
      </c>
      <c r="B290" s="120" t="s">
        <v>883</v>
      </c>
      <c r="C290" s="109"/>
    </row>
    <row r="291" spans="1:3" ht="12.75" x14ac:dyDescent="0.2">
      <c r="A291" s="125">
        <v>5002</v>
      </c>
      <c r="B291" s="120" t="s">
        <v>884</v>
      </c>
      <c r="C291" s="109"/>
    </row>
    <row r="292" spans="1:3" ht="12.75" x14ac:dyDescent="0.2">
      <c r="A292" s="125">
        <v>5005</v>
      </c>
      <c r="B292" s="120" t="s">
        <v>885</v>
      </c>
      <c r="C292" s="109"/>
    </row>
    <row r="293" spans="1:3" ht="12.75" x14ac:dyDescent="0.2">
      <c r="A293" s="125">
        <v>5009</v>
      </c>
      <c r="B293" s="120" t="s">
        <v>886</v>
      </c>
      <c r="C293" s="109"/>
    </row>
    <row r="294" spans="1:3" ht="12.75" x14ac:dyDescent="0.2">
      <c r="A294" s="125">
        <v>5011</v>
      </c>
      <c r="B294" s="120" t="s">
        <v>887</v>
      </c>
      <c r="C294" s="109"/>
    </row>
    <row r="295" spans="1:3" ht="12.75" x14ac:dyDescent="0.2">
      <c r="A295" s="125">
        <v>5013</v>
      </c>
      <c r="B295" s="120" t="s">
        <v>888</v>
      </c>
      <c r="C295" s="109"/>
    </row>
    <row r="296" spans="1:3" ht="12.75" x14ac:dyDescent="0.2">
      <c r="A296" s="125">
        <v>5014</v>
      </c>
      <c r="B296" s="120" t="s">
        <v>889</v>
      </c>
      <c r="C296" s="109"/>
    </row>
    <row r="297" spans="1:3" ht="12.75" x14ac:dyDescent="0.2">
      <c r="A297" s="125">
        <v>5018</v>
      </c>
      <c r="B297" s="157" t="s">
        <v>890</v>
      </c>
      <c r="C297" s="109"/>
    </row>
    <row r="298" spans="1:3" ht="12.75" x14ac:dyDescent="0.2">
      <c r="A298" s="125">
        <v>6005</v>
      </c>
      <c r="B298" s="158" t="s">
        <v>891</v>
      </c>
      <c r="C298" s="109"/>
    </row>
    <row r="299" spans="1:3" ht="12.75" x14ac:dyDescent="0.2">
      <c r="A299" s="125">
        <v>6009</v>
      </c>
      <c r="B299" s="120" t="s">
        <v>892</v>
      </c>
      <c r="C299" s="109"/>
    </row>
    <row r="300" spans="1:3" ht="12.75" x14ac:dyDescent="0.2">
      <c r="A300" s="125">
        <v>6011</v>
      </c>
      <c r="B300" s="120" t="s">
        <v>893</v>
      </c>
      <c r="C300" s="109"/>
    </row>
    <row r="301" spans="1:3" ht="12.75" x14ac:dyDescent="0.2">
      <c r="A301" s="125">
        <v>6018</v>
      </c>
      <c r="B301" s="120" t="s">
        <v>894</v>
      </c>
      <c r="C301" s="109"/>
    </row>
    <row r="302" spans="1:3" ht="12.75" x14ac:dyDescent="0.2">
      <c r="A302" s="125">
        <v>6026</v>
      </c>
      <c r="B302" s="120" t="s">
        <v>895</v>
      </c>
      <c r="C302" s="109"/>
    </row>
    <row r="303" spans="1:3" ht="12.75" x14ac:dyDescent="0.2">
      <c r="A303" s="125">
        <v>7001</v>
      </c>
      <c r="B303" s="120" t="s">
        <v>896</v>
      </c>
      <c r="C303" s="109"/>
    </row>
    <row r="304" spans="1:3" ht="12.75" x14ac:dyDescent="0.2">
      <c r="A304" s="125">
        <v>7012</v>
      </c>
      <c r="B304" s="120" t="s">
        <v>897</v>
      </c>
      <c r="C304" s="109"/>
    </row>
    <row r="305" spans="1:3" ht="12.75" x14ac:dyDescent="0.2">
      <c r="A305" s="125">
        <v>7015</v>
      </c>
      <c r="B305" s="120" t="s">
        <v>898</v>
      </c>
      <c r="C305" s="109"/>
    </row>
    <row r="306" spans="1:3" ht="12.75" x14ac:dyDescent="0.2">
      <c r="A306" s="125">
        <v>7022</v>
      </c>
      <c r="B306" s="120" t="s">
        <v>899</v>
      </c>
      <c r="C306" s="109"/>
    </row>
    <row r="307" spans="1:3" ht="12.75" x14ac:dyDescent="0.2">
      <c r="A307" s="125">
        <v>7023</v>
      </c>
      <c r="B307" s="120" t="s">
        <v>900</v>
      </c>
      <c r="C307" s="109"/>
    </row>
    <row r="308" spans="1:3" ht="12.75" x14ac:dyDescent="0.2">
      <c r="A308" s="125">
        <v>7030</v>
      </c>
      <c r="B308" s="120" t="s">
        <v>901</v>
      </c>
      <c r="C308" s="109"/>
    </row>
    <row r="309" spans="1:3" ht="12.75" x14ac:dyDescent="0.2">
      <c r="A309" s="125">
        <v>7035</v>
      </c>
      <c r="B309" s="120" t="s">
        <v>902</v>
      </c>
      <c r="C309" s="109"/>
    </row>
    <row r="310" spans="1:3" ht="12.75" x14ac:dyDescent="0.2">
      <c r="A310" s="125">
        <v>7036</v>
      </c>
      <c r="B310" s="120" t="s">
        <v>903</v>
      </c>
      <c r="C310" s="109"/>
    </row>
    <row r="311" spans="1:3" ht="12.75" x14ac:dyDescent="0.2">
      <c r="A311" s="125">
        <v>7038</v>
      </c>
      <c r="B311" s="120" t="s">
        <v>904</v>
      </c>
      <c r="C311" s="109"/>
    </row>
    <row r="312" spans="1:3" ht="12.75" x14ac:dyDescent="0.2">
      <c r="A312" s="125">
        <v>7039</v>
      </c>
      <c r="B312" s="120" t="s">
        <v>905</v>
      </c>
      <c r="C312" s="109"/>
    </row>
    <row r="313" spans="1:3" ht="12.75" x14ac:dyDescent="0.2">
      <c r="A313" s="125">
        <v>7040</v>
      </c>
      <c r="B313" s="120" t="s">
        <v>906</v>
      </c>
      <c r="C313" s="109"/>
    </row>
    <row r="314" spans="1:3" ht="12.75" x14ac:dyDescent="0.2">
      <c r="A314" s="125">
        <v>7046</v>
      </c>
      <c r="B314" s="120" t="s">
        <v>907</v>
      </c>
      <c r="C314" s="109"/>
    </row>
    <row r="315" spans="1:3" ht="12.75" x14ac:dyDescent="0.2">
      <c r="A315" s="125">
        <v>7047</v>
      </c>
      <c r="B315" s="120" t="s">
        <v>908</v>
      </c>
      <c r="C315" s="109"/>
    </row>
    <row r="316" spans="1:3" ht="12.75" x14ac:dyDescent="0.2">
      <c r="A316" s="125">
        <v>7048</v>
      </c>
      <c r="B316" s="120" t="s">
        <v>909</v>
      </c>
      <c r="C316" s="109"/>
    </row>
    <row r="317" spans="1:3" ht="12.75" x14ac:dyDescent="0.2">
      <c r="A317" s="125">
        <v>8001</v>
      </c>
      <c r="B317" s="120" t="s">
        <v>910</v>
      </c>
      <c r="C317" s="109"/>
    </row>
    <row r="318" spans="1:3" ht="12.75" x14ac:dyDescent="0.2">
      <c r="A318" s="125">
        <v>8002</v>
      </c>
      <c r="B318" s="120" t="s">
        <v>911</v>
      </c>
      <c r="C318" s="109"/>
    </row>
    <row r="319" spans="1:3" ht="12.75" x14ac:dyDescent="0.2">
      <c r="A319" s="125">
        <v>8003</v>
      </c>
      <c r="B319" s="120" t="s">
        <v>912</v>
      </c>
      <c r="C319" s="109"/>
    </row>
    <row r="320" spans="1:3" ht="12.75" x14ac:dyDescent="0.2">
      <c r="A320" s="125">
        <v>8004</v>
      </c>
      <c r="B320" s="120" t="s">
        <v>913</v>
      </c>
      <c r="C320" s="109"/>
    </row>
    <row r="321" spans="1:3" ht="12.75" x14ac:dyDescent="0.2">
      <c r="A321" s="125">
        <v>8007</v>
      </c>
      <c r="B321" s="120" t="s">
        <v>914</v>
      </c>
      <c r="C321" s="109"/>
    </row>
    <row r="322" spans="1:3" ht="12.75" x14ac:dyDescent="0.2">
      <c r="A322" s="125">
        <v>8011</v>
      </c>
      <c r="B322" s="120" t="s">
        <v>915</v>
      </c>
      <c r="C322" s="109"/>
    </row>
    <row r="323" spans="1:3" ht="12.75" x14ac:dyDescent="0.2">
      <c r="A323" s="125">
        <v>8012</v>
      </c>
      <c r="B323" s="120" t="s">
        <v>916</v>
      </c>
      <c r="C323" s="109"/>
    </row>
    <row r="324" spans="1:3" ht="12.75" x14ac:dyDescent="0.2">
      <c r="A324" s="125">
        <v>8016</v>
      </c>
      <c r="B324" s="120" t="s">
        <v>918</v>
      </c>
      <c r="C324" s="109"/>
    </row>
    <row r="325" spans="1:3" ht="12.75" x14ac:dyDescent="0.2">
      <c r="A325" s="125">
        <v>8019</v>
      </c>
      <c r="B325" s="120" t="s">
        <v>919</v>
      </c>
      <c r="C325" s="109"/>
    </row>
    <row r="326" spans="1:3" ht="12.75" x14ac:dyDescent="0.2">
      <c r="A326" s="125">
        <v>8023</v>
      </c>
      <c r="B326" s="120" t="s">
        <v>920</v>
      </c>
      <c r="C326" s="109"/>
    </row>
    <row r="327" spans="1:3" ht="12.75" x14ac:dyDescent="0.2">
      <c r="A327" s="125">
        <v>8028</v>
      </c>
      <c r="B327" s="120" t="s">
        <v>921</v>
      </c>
      <c r="C327" s="109"/>
    </row>
    <row r="328" spans="1:3" ht="12.75" x14ac:dyDescent="0.2">
      <c r="A328" s="125">
        <v>9001</v>
      </c>
      <c r="B328" s="120" t="s">
        <v>922</v>
      </c>
      <c r="C328" s="109"/>
    </row>
    <row r="329" spans="1:3" ht="12.75" x14ac:dyDescent="0.2">
      <c r="A329" s="125">
        <v>9002</v>
      </c>
      <c r="B329" s="120" t="s">
        <v>923</v>
      </c>
      <c r="C329" s="109"/>
    </row>
    <row r="330" spans="1:3" ht="12.75" x14ac:dyDescent="0.2">
      <c r="A330" s="125" t="s">
        <v>1102</v>
      </c>
      <c r="B330" s="120" t="s">
        <v>924</v>
      </c>
      <c r="C330" s="109"/>
    </row>
    <row r="331" spans="1:3" ht="12.75" x14ac:dyDescent="0.2">
      <c r="A331" s="125">
        <v>9004</v>
      </c>
      <c r="B331" s="120" t="s">
        <v>925</v>
      </c>
      <c r="C331" s="109"/>
    </row>
    <row r="332" spans="1:3" ht="12.75" x14ac:dyDescent="0.2">
      <c r="A332" s="125">
        <v>9005</v>
      </c>
      <c r="B332" s="120" t="s">
        <v>926</v>
      </c>
      <c r="C332" s="109"/>
    </row>
    <row r="333" spans="1:3" ht="12.75" x14ac:dyDescent="0.2">
      <c r="A333" s="125">
        <v>9016</v>
      </c>
      <c r="B333" s="120" t="s">
        <v>928</v>
      </c>
      <c r="C333" s="109"/>
    </row>
    <row r="334" spans="1:3" ht="12.75" x14ac:dyDescent="0.2">
      <c r="A334" s="125">
        <v>9017</v>
      </c>
      <c r="B334" s="120" t="s">
        <v>929</v>
      </c>
      <c r="C334" s="109"/>
    </row>
    <row r="335" spans="1:3" ht="12.75" x14ac:dyDescent="0.2">
      <c r="A335" s="125">
        <v>9022</v>
      </c>
      <c r="B335" s="120" t="s">
        <v>930</v>
      </c>
      <c r="C335" s="109"/>
    </row>
    <row r="336" spans="1:3" ht="12.75" x14ac:dyDescent="0.2">
      <c r="A336" s="125" t="s">
        <v>461</v>
      </c>
      <c r="B336" s="120" t="s">
        <v>931</v>
      </c>
      <c r="C336" s="109"/>
    </row>
    <row r="337" spans="1:3" ht="12.75" x14ac:dyDescent="0.2">
      <c r="A337" s="125" t="s">
        <v>462</v>
      </c>
      <c r="B337" s="120" t="s">
        <v>932</v>
      </c>
      <c r="C337" s="109"/>
    </row>
    <row r="338" spans="1:3" ht="12.75" x14ac:dyDescent="0.2">
      <c r="A338" s="125" t="s">
        <v>463</v>
      </c>
      <c r="B338" s="120" t="s">
        <v>608</v>
      </c>
      <c r="C338" s="109"/>
    </row>
    <row r="339" spans="1:3" ht="12.75" x14ac:dyDescent="0.2">
      <c r="A339" s="125" t="s">
        <v>468</v>
      </c>
      <c r="B339" s="120" t="s">
        <v>933</v>
      </c>
      <c r="C339" s="109" t="s">
        <v>863</v>
      </c>
    </row>
    <row r="340" spans="1:3" ht="12.75" x14ac:dyDescent="0.2">
      <c r="A340" s="125" t="s">
        <v>469</v>
      </c>
      <c r="B340" s="120" t="s">
        <v>934</v>
      </c>
      <c r="C340" s="109" t="s">
        <v>863</v>
      </c>
    </row>
    <row r="341" spans="1:3" ht="12.75" x14ac:dyDescent="0.2">
      <c r="A341" s="125" t="s">
        <v>470</v>
      </c>
      <c r="B341" s="120" t="s">
        <v>935</v>
      </c>
      <c r="C341" s="109" t="s">
        <v>863</v>
      </c>
    </row>
    <row r="342" spans="1:3" ht="12.75" x14ac:dyDescent="0.2">
      <c r="A342" s="125" t="s">
        <v>471</v>
      </c>
      <c r="B342" s="120" t="s">
        <v>936</v>
      </c>
      <c r="C342" s="109" t="s">
        <v>863</v>
      </c>
    </row>
    <row r="343" spans="1:3" ht="12.75" x14ac:dyDescent="0.2">
      <c r="A343" s="125" t="s">
        <v>472</v>
      </c>
      <c r="B343" s="120" t="s">
        <v>937</v>
      </c>
      <c r="C343" s="109" t="s">
        <v>863</v>
      </c>
    </row>
    <row r="344" spans="1:3" ht="12.75" x14ac:dyDescent="0.2">
      <c r="A344" s="125" t="s">
        <v>622</v>
      </c>
      <c r="B344" s="120" t="s">
        <v>938</v>
      </c>
      <c r="C344" s="109" t="s">
        <v>863</v>
      </c>
    </row>
    <row r="345" spans="1:3" ht="12.75" x14ac:dyDescent="0.2">
      <c r="A345" s="125" t="s">
        <v>623</v>
      </c>
      <c r="B345" s="120" t="s">
        <v>939</v>
      </c>
      <c r="C345" s="109" t="s">
        <v>863</v>
      </c>
    </row>
    <row r="346" spans="1:3" ht="12.75" x14ac:dyDescent="0.2">
      <c r="A346" s="125" t="s">
        <v>473</v>
      </c>
      <c r="B346" s="120" t="s">
        <v>940</v>
      </c>
      <c r="C346" s="109" t="s">
        <v>863</v>
      </c>
    </row>
    <row r="347" spans="1:3" ht="12.75" x14ac:dyDescent="0.2">
      <c r="A347" s="125" t="s">
        <v>624</v>
      </c>
      <c r="B347" s="120" t="s">
        <v>941</v>
      </c>
      <c r="C347" s="109" t="s">
        <v>863</v>
      </c>
    </row>
    <row r="348" spans="1:3" ht="12.75" x14ac:dyDescent="0.2">
      <c r="A348" s="125" t="s">
        <v>474</v>
      </c>
      <c r="B348" s="120" t="s">
        <v>942</v>
      </c>
      <c r="C348" s="109" t="s">
        <v>863</v>
      </c>
    </row>
    <row r="349" spans="1:3" ht="12.75" x14ac:dyDescent="0.2">
      <c r="A349" s="125" t="s">
        <v>625</v>
      </c>
      <c r="B349" s="120" t="s">
        <v>943</v>
      </c>
      <c r="C349" s="109" t="s">
        <v>863</v>
      </c>
    </row>
    <row r="350" spans="1:3" ht="12.75" x14ac:dyDescent="0.2">
      <c r="A350" s="125" t="s">
        <v>626</v>
      </c>
      <c r="B350" s="120" t="s">
        <v>944</v>
      </c>
      <c r="C350" s="109" t="s">
        <v>863</v>
      </c>
    </row>
    <row r="351" spans="1:3" ht="12.75" x14ac:dyDescent="0.2">
      <c r="A351" s="125" t="s">
        <v>475</v>
      </c>
      <c r="B351" s="120" t="s">
        <v>945</v>
      </c>
      <c r="C351" s="109" t="s">
        <v>863</v>
      </c>
    </row>
    <row r="352" spans="1:3" ht="12.75" x14ac:dyDescent="0.2">
      <c r="A352" s="125" t="s">
        <v>627</v>
      </c>
      <c r="B352" s="120" t="s">
        <v>946</v>
      </c>
      <c r="C352" s="109" t="s">
        <v>863</v>
      </c>
    </row>
    <row r="353" spans="1:3" ht="12.75" x14ac:dyDescent="0.2">
      <c r="A353" s="125" t="s">
        <v>476</v>
      </c>
      <c r="B353" s="120" t="s">
        <v>947</v>
      </c>
      <c r="C353" s="109" t="s">
        <v>863</v>
      </c>
    </row>
    <row r="354" spans="1:3" ht="12.75" x14ac:dyDescent="0.2">
      <c r="A354" s="125" t="s">
        <v>477</v>
      </c>
      <c r="B354" s="120" t="s">
        <v>948</v>
      </c>
      <c r="C354" s="109" t="s">
        <v>863</v>
      </c>
    </row>
    <row r="355" spans="1:3" ht="12.75" x14ac:dyDescent="0.2">
      <c r="A355" s="125" t="s">
        <v>628</v>
      </c>
      <c r="B355" s="120" t="s">
        <v>949</v>
      </c>
      <c r="C355" s="109" t="s">
        <v>863</v>
      </c>
    </row>
    <row r="356" spans="1:3" ht="12.75" x14ac:dyDescent="0.2">
      <c r="A356" s="125" t="s">
        <v>629</v>
      </c>
      <c r="B356" s="120" t="s">
        <v>950</v>
      </c>
      <c r="C356" s="109" t="s">
        <v>863</v>
      </c>
    </row>
    <row r="357" spans="1:3" ht="12.75" x14ac:dyDescent="0.2">
      <c r="A357" s="125" t="s">
        <v>630</v>
      </c>
      <c r="B357" s="120" t="s">
        <v>951</v>
      </c>
      <c r="C357" s="109" t="s">
        <v>863</v>
      </c>
    </row>
    <row r="358" spans="1:3" ht="12.75" x14ac:dyDescent="0.2">
      <c r="A358" s="125" t="s">
        <v>631</v>
      </c>
      <c r="B358" s="120" t="s">
        <v>952</v>
      </c>
      <c r="C358" s="109" t="s">
        <v>863</v>
      </c>
    </row>
    <row r="359" spans="1:3" ht="12.75" x14ac:dyDescent="0.2">
      <c r="A359" s="125" t="s">
        <v>632</v>
      </c>
      <c r="B359" s="120" t="s">
        <v>953</v>
      </c>
      <c r="C359" s="109" t="s">
        <v>863</v>
      </c>
    </row>
    <row r="360" spans="1:3" ht="12.75" x14ac:dyDescent="0.2">
      <c r="A360" s="125" t="s">
        <v>633</v>
      </c>
      <c r="B360" s="120" t="s">
        <v>954</v>
      </c>
      <c r="C360" s="109" t="s">
        <v>863</v>
      </c>
    </row>
    <row r="361" spans="1:3" ht="12.75" x14ac:dyDescent="0.2">
      <c r="A361" s="125" t="s">
        <v>634</v>
      </c>
      <c r="B361" s="120" t="s">
        <v>955</v>
      </c>
      <c r="C361" s="109" t="s">
        <v>863</v>
      </c>
    </row>
    <row r="362" spans="1:3" ht="12.75" x14ac:dyDescent="0.2">
      <c r="A362" s="125" t="s">
        <v>635</v>
      </c>
      <c r="B362" s="120" t="s">
        <v>956</v>
      </c>
      <c r="C362" s="109" t="s">
        <v>863</v>
      </c>
    </row>
    <row r="363" spans="1:3" ht="12.75" x14ac:dyDescent="0.2">
      <c r="A363" s="125" t="s">
        <v>478</v>
      </c>
      <c r="B363" s="159" t="s">
        <v>957</v>
      </c>
      <c r="C363" s="109"/>
    </row>
    <row r="364" spans="1:3" ht="22.5" x14ac:dyDescent="0.2">
      <c r="A364" s="125" t="s">
        <v>6</v>
      </c>
      <c r="B364" s="159" t="s">
        <v>958</v>
      </c>
      <c r="C364" s="119" t="s">
        <v>864</v>
      </c>
    </row>
    <row r="365" spans="1:3" ht="12.75" x14ac:dyDescent="0.2">
      <c r="A365" s="134"/>
      <c r="B365" s="341"/>
      <c r="C365" s="202"/>
    </row>
    <row r="366" spans="1:3" ht="12.75" x14ac:dyDescent="0.2">
      <c r="A366" s="106" t="s">
        <v>1707</v>
      </c>
    </row>
    <row r="367" spans="1:3" x14ac:dyDescent="0.2">
      <c r="A367" s="7" t="s">
        <v>768</v>
      </c>
      <c r="B367" s="7" t="s">
        <v>769</v>
      </c>
      <c r="C367" s="8" t="s">
        <v>770</v>
      </c>
    </row>
    <row r="368" spans="1:3" ht="12.75" x14ac:dyDescent="0.2">
      <c r="A368" s="127">
        <v>0</v>
      </c>
      <c r="B368" s="107" t="s">
        <v>1217</v>
      </c>
      <c r="C368" s="110"/>
    </row>
    <row r="369" spans="1:3" ht="12.75" x14ac:dyDescent="0.2">
      <c r="A369" s="125" t="s">
        <v>1708</v>
      </c>
      <c r="B369" s="120" t="s">
        <v>1711</v>
      </c>
      <c r="C369" s="110"/>
    </row>
    <row r="370" spans="1:3" ht="12.75" x14ac:dyDescent="0.2">
      <c r="A370" s="125" t="s">
        <v>1709</v>
      </c>
      <c r="B370" s="120" t="s">
        <v>1713</v>
      </c>
      <c r="C370" s="110"/>
    </row>
    <row r="371" spans="1:3" ht="12.75" x14ac:dyDescent="0.2">
      <c r="A371" s="125" t="s">
        <v>1710</v>
      </c>
      <c r="B371" s="120" t="s">
        <v>1712</v>
      </c>
      <c r="C371" s="110"/>
    </row>
    <row r="372" spans="1:3" ht="12.75" x14ac:dyDescent="0.2">
      <c r="A372" s="134"/>
      <c r="B372" s="201"/>
      <c r="C372" s="202"/>
    </row>
    <row r="373" spans="1:3" ht="12.75" x14ac:dyDescent="0.2">
      <c r="A373" s="106" t="s">
        <v>1122</v>
      </c>
    </row>
    <row r="374" spans="1:3" x14ac:dyDescent="0.2">
      <c r="A374" s="7" t="s">
        <v>768</v>
      </c>
      <c r="B374" s="7" t="s">
        <v>769</v>
      </c>
      <c r="C374" s="8" t="s">
        <v>770</v>
      </c>
    </row>
    <row r="375" spans="1:3" ht="12.75" x14ac:dyDescent="0.2">
      <c r="A375" s="127">
        <v>0</v>
      </c>
      <c r="B375" s="107" t="s">
        <v>1217</v>
      </c>
      <c r="C375" s="110"/>
    </row>
    <row r="376" spans="1:3" ht="12.75" x14ac:dyDescent="0.2">
      <c r="A376" s="127" t="s">
        <v>1067</v>
      </c>
      <c r="B376" s="107" t="s">
        <v>1218</v>
      </c>
      <c r="C376" s="110"/>
    </row>
    <row r="377" spans="1:3" ht="12.75" x14ac:dyDescent="0.2">
      <c r="A377" s="127" t="s">
        <v>1069</v>
      </c>
      <c r="B377" s="107" t="s">
        <v>1219</v>
      </c>
      <c r="C377" s="110"/>
    </row>
    <row r="378" spans="1:3" ht="12.75" x14ac:dyDescent="0.2">
      <c r="A378" s="107" t="s">
        <v>1071</v>
      </c>
      <c r="B378" s="107" t="s">
        <v>1220</v>
      </c>
      <c r="C378" s="110"/>
    </row>
    <row r="379" spans="1:3" ht="12.75" x14ac:dyDescent="0.2">
      <c r="A379" s="127" t="s">
        <v>1072</v>
      </c>
      <c r="B379" s="107" t="s">
        <v>1221</v>
      </c>
      <c r="C379" s="110"/>
    </row>
    <row r="380" spans="1:3" ht="12.75" x14ac:dyDescent="0.2">
      <c r="A380" s="127" t="s">
        <v>1073</v>
      </c>
      <c r="B380" s="107" t="s">
        <v>1222</v>
      </c>
      <c r="C380" s="110"/>
    </row>
    <row r="381" spans="1:3" ht="12.75" x14ac:dyDescent="0.2">
      <c r="A381" s="107" t="s">
        <v>1074</v>
      </c>
      <c r="B381" s="107" t="s">
        <v>1223</v>
      </c>
      <c r="C381" s="110"/>
    </row>
    <row r="382" spans="1:3" ht="12.75" x14ac:dyDescent="0.2">
      <c r="A382" s="107" t="s">
        <v>1076</v>
      </c>
      <c r="B382" s="107" t="s">
        <v>1224</v>
      </c>
      <c r="C382" s="110"/>
    </row>
    <row r="383" spans="1:3" ht="12.75" x14ac:dyDescent="0.2">
      <c r="A383" s="107" t="s">
        <v>1077</v>
      </c>
      <c r="B383" s="107" t="s">
        <v>1225</v>
      </c>
      <c r="C383" s="110"/>
    </row>
    <row r="384" spans="1:3" ht="12.75" x14ac:dyDescent="0.2">
      <c r="A384" s="127" t="s">
        <v>1735</v>
      </c>
      <c r="B384" s="107" t="s">
        <v>1218</v>
      </c>
      <c r="C384" s="110" t="s">
        <v>1743</v>
      </c>
    </row>
    <row r="385" spans="1:9" ht="12.75" x14ac:dyDescent="0.2">
      <c r="A385" s="127" t="s">
        <v>1736</v>
      </c>
      <c r="B385" s="107" t="s">
        <v>1219</v>
      </c>
      <c r="C385" s="110" t="s">
        <v>1743</v>
      </c>
    </row>
    <row r="386" spans="1:9" ht="12.75" x14ac:dyDescent="0.2">
      <c r="A386" s="107" t="s">
        <v>1737</v>
      </c>
      <c r="B386" s="107" t="s">
        <v>1220</v>
      </c>
      <c r="C386" s="110" t="s">
        <v>1743</v>
      </c>
    </row>
    <row r="387" spans="1:9" ht="12.75" x14ac:dyDescent="0.2">
      <c r="A387" s="127" t="s">
        <v>1738</v>
      </c>
      <c r="B387" s="107" t="s">
        <v>1221</v>
      </c>
      <c r="C387" s="110" t="s">
        <v>1743</v>
      </c>
    </row>
    <row r="388" spans="1:9" ht="12.75" x14ac:dyDescent="0.2">
      <c r="A388" s="127" t="s">
        <v>1739</v>
      </c>
      <c r="B388" s="107" t="s">
        <v>1222</v>
      </c>
      <c r="C388" s="110" t="s">
        <v>1743</v>
      </c>
    </row>
    <row r="389" spans="1:9" ht="12.75" x14ac:dyDescent="0.2">
      <c r="A389" s="107" t="s">
        <v>1740</v>
      </c>
      <c r="B389" s="107" t="s">
        <v>1223</v>
      </c>
      <c r="C389" s="110" t="s">
        <v>1743</v>
      </c>
    </row>
    <row r="390" spans="1:9" ht="12.75" x14ac:dyDescent="0.2">
      <c r="A390" s="107" t="s">
        <v>1741</v>
      </c>
      <c r="B390" s="107" t="s">
        <v>1224</v>
      </c>
      <c r="C390" s="110" t="s">
        <v>1743</v>
      </c>
    </row>
    <row r="391" spans="1:9" ht="12.75" x14ac:dyDescent="0.2">
      <c r="A391" s="107" t="s">
        <v>1742</v>
      </c>
      <c r="B391" s="107" t="s">
        <v>1225</v>
      </c>
      <c r="C391" s="110" t="s">
        <v>1743</v>
      </c>
    </row>
    <row r="392" spans="1:9" ht="12.75" x14ac:dyDescent="0.2">
      <c r="A392" s="122"/>
      <c r="B392" s="122"/>
      <c r="C392" s="117"/>
    </row>
    <row r="393" spans="1:9" ht="12.75" x14ac:dyDescent="0.2">
      <c r="A393" s="106" t="s">
        <v>759</v>
      </c>
      <c r="D393" s="203" t="s">
        <v>759</v>
      </c>
    </row>
    <row r="394" spans="1:9" ht="12.75" x14ac:dyDescent="0.2">
      <c r="A394" s="7" t="s">
        <v>768</v>
      </c>
      <c r="B394" s="7" t="s">
        <v>769</v>
      </c>
      <c r="C394" s="8" t="s">
        <v>770</v>
      </c>
      <c r="E394" s="139" t="s">
        <v>1228</v>
      </c>
      <c r="I394" s="122" t="s">
        <v>1229</v>
      </c>
    </row>
    <row r="395" spans="1:9" ht="12.75" x14ac:dyDescent="0.2">
      <c r="A395" s="127">
        <v>0</v>
      </c>
      <c r="B395" s="107" t="s">
        <v>1217</v>
      </c>
      <c r="C395" s="110" t="s">
        <v>1226</v>
      </c>
    </row>
    <row r="396" spans="1:9" ht="12.75" x14ac:dyDescent="0.2">
      <c r="A396" s="127" t="s">
        <v>694</v>
      </c>
      <c r="B396" s="107" t="s">
        <v>866</v>
      </c>
      <c r="C396" s="110" t="s">
        <v>959</v>
      </c>
      <c r="D396" s="117"/>
    </row>
    <row r="397" spans="1:9" ht="12.75" x14ac:dyDescent="0.2">
      <c r="A397" s="127" t="s">
        <v>695</v>
      </c>
      <c r="B397" s="107" t="s">
        <v>867</v>
      </c>
      <c r="C397" s="110" t="s">
        <v>959</v>
      </c>
      <c r="D397" s="117"/>
    </row>
    <row r="398" spans="1:9" ht="12.75" x14ac:dyDescent="0.2">
      <c r="A398" s="107" t="s">
        <v>696</v>
      </c>
      <c r="B398" s="107" t="s">
        <v>868</v>
      </c>
      <c r="C398" s="110" t="s">
        <v>959</v>
      </c>
    </row>
    <row r="399" spans="1:9" ht="12.75" x14ac:dyDescent="0.2">
      <c r="A399" s="127" t="s">
        <v>1062</v>
      </c>
      <c r="B399" s="107" t="s">
        <v>1230</v>
      </c>
      <c r="C399" s="110" t="s">
        <v>1227</v>
      </c>
    </row>
    <row r="400" spans="1:9" ht="12.75" x14ac:dyDescent="0.2">
      <c r="A400" s="127" t="s">
        <v>706</v>
      </c>
      <c r="B400" s="107" t="s">
        <v>1231</v>
      </c>
      <c r="C400" s="110" t="s">
        <v>1227</v>
      </c>
    </row>
    <row r="401" spans="1:3" ht="12.75" x14ac:dyDescent="0.2">
      <c r="A401" s="139"/>
      <c r="B401" s="122"/>
      <c r="C401" s="117"/>
    </row>
    <row r="402" spans="1:3" ht="12.75" x14ac:dyDescent="0.2">
      <c r="A402" s="106" t="s">
        <v>1124</v>
      </c>
    </row>
    <row r="403" spans="1:3" x14ac:dyDescent="0.2">
      <c r="A403" s="7" t="s">
        <v>768</v>
      </c>
      <c r="B403" s="7" t="s">
        <v>769</v>
      </c>
      <c r="C403" s="8" t="s">
        <v>770</v>
      </c>
    </row>
    <row r="404" spans="1:3" ht="12.75" x14ac:dyDescent="0.2">
      <c r="A404" s="127" t="s">
        <v>1063</v>
      </c>
      <c r="B404" s="107" t="s">
        <v>1232</v>
      </c>
      <c r="C404" s="110"/>
    </row>
    <row r="405" spans="1:3" ht="12.75" x14ac:dyDescent="0.2">
      <c r="A405" s="127" t="s">
        <v>1068</v>
      </c>
      <c r="B405" s="107" t="s">
        <v>1233</v>
      </c>
      <c r="C405" s="110"/>
    </row>
    <row r="406" spans="1:3" ht="12.75" x14ac:dyDescent="0.2">
      <c r="A406" s="127" t="s">
        <v>1070</v>
      </c>
      <c r="B406" s="107" t="s">
        <v>1234</v>
      </c>
      <c r="C406" s="110"/>
    </row>
    <row r="408" spans="1:3" ht="12.75" x14ac:dyDescent="0.2">
      <c r="A408" s="114" t="s">
        <v>1731</v>
      </c>
    </row>
    <row r="415" spans="1:3" ht="12.75" x14ac:dyDescent="0.2">
      <c r="B415" s="139"/>
    </row>
  </sheetData>
  <sheetProtection algorithmName="SHA-512" hashValue="u0dpHoKnivP1+H0a1fANjOaL7VMcNt+5UH+BXmWz9fwyAQqfRm6n2E7qvaeEAbln5/fTI6kAQfN6S5ZWeX0nbg==" saltValue="YRgugv5yTN7ivUeGko0NOg==" spinCount="100000" sheet="1" objects="1" scenarios="1"/>
  <mergeCells count="2">
    <mergeCell ref="D33:I33"/>
    <mergeCell ref="L33:Q33"/>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124"/>
  <sheetViews>
    <sheetView showGridLines="0" zoomScaleNormal="100" zoomScaleSheetLayoutView="100" workbookViewId="0">
      <selection activeCell="AH22" sqref="AH22"/>
    </sheetView>
  </sheetViews>
  <sheetFormatPr defaultRowHeight="15" x14ac:dyDescent="0.25"/>
  <cols>
    <col min="1" max="1" width="2.140625" style="220" customWidth="1"/>
    <col min="2" max="2" width="8.7109375" style="222" customWidth="1"/>
    <col min="3" max="43" width="9.140625" style="220"/>
    <col min="44" max="256" width="9.140625" style="221"/>
    <col min="257" max="257" width="2.140625" style="221" customWidth="1"/>
    <col min="258" max="258" width="8.7109375" style="221" customWidth="1"/>
    <col min="259" max="512" width="9.140625" style="221"/>
    <col min="513" max="513" width="2.140625" style="221" customWidth="1"/>
    <col min="514" max="514" width="8.7109375" style="221" customWidth="1"/>
    <col min="515" max="768" width="9.140625" style="221"/>
    <col min="769" max="769" width="2.140625" style="221" customWidth="1"/>
    <col min="770" max="770" width="8.7109375" style="221" customWidth="1"/>
    <col min="771" max="1024" width="9.140625" style="221"/>
    <col min="1025" max="1025" width="2.140625" style="221" customWidth="1"/>
    <col min="1026" max="1026" width="8.7109375" style="221" customWidth="1"/>
    <col min="1027" max="1280" width="9.140625" style="221"/>
    <col min="1281" max="1281" width="2.140625" style="221" customWidth="1"/>
    <col min="1282" max="1282" width="8.7109375" style="221" customWidth="1"/>
    <col min="1283" max="1536" width="9.140625" style="221"/>
    <col min="1537" max="1537" width="2.140625" style="221" customWidth="1"/>
    <col min="1538" max="1538" width="8.7109375" style="221" customWidth="1"/>
    <col min="1539" max="1792" width="9.140625" style="221"/>
    <col min="1793" max="1793" width="2.140625" style="221" customWidth="1"/>
    <col min="1794" max="1794" width="8.7109375" style="221" customWidth="1"/>
    <col min="1795" max="2048" width="9.140625" style="221"/>
    <col min="2049" max="2049" width="2.140625" style="221" customWidth="1"/>
    <col min="2050" max="2050" width="8.7109375" style="221" customWidth="1"/>
    <col min="2051" max="2304" width="9.140625" style="221"/>
    <col min="2305" max="2305" width="2.140625" style="221" customWidth="1"/>
    <col min="2306" max="2306" width="8.7109375" style="221" customWidth="1"/>
    <col min="2307" max="2560" width="9.140625" style="221"/>
    <col min="2561" max="2561" width="2.140625" style="221" customWidth="1"/>
    <col min="2562" max="2562" width="8.7109375" style="221" customWidth="1"/>
    <col min="2563" max="2816" width="9.140625" style="221"/>
    <col min="2817" max="2817" width="2.140625" style="221" customWidth="1"/>
    <col min="2818" max="2818" width="8.7109375" style="221" customWidth="1"/>
    <col min="2819" max="3072" width="9.140625" style="221"/>
    <col min="3073" max="3073" width="2.140625" style="221" customWidth="1"/>
    <col min="3074" max="3074" width="8.7109375" style="221" customWidth="1"/>
    <col min="3075" max="3328" width="9.140625" style="221"/>
    <col min="3329" max="3329" width="2.140625" style="221" customWidth="1"/>
    <col min="3330" max="3330" width="8.7109375" style="221" customWidth="1"/>
    <col min="3331" max="3584" width="9.140625" style="221"/>
    <col min="3585" max="3585" width="2.140625" style="221" customWidth="1"/>
    <col min="3586" max="3586" width="8.7109375" style="221" customWidth="1"/>
    <col min="3587" max="3840" width="9.140625" style="221"/>
    <col min="3841" max="3841" width="2.140625" style="221" customWidth="1"/>
    <col min="3842" max="3842" width="8.7109375" style="221" customWidth="1"/>
    <col min="3843" max="4096" width="9.140625" style="221"/>
    <col min="4097" max="4097" width="2.140625" style="221" customWidth="1"/>
    <col min="4098" max="4098" width="8.7109375" style="221" customWidth="1"/>
    <col min="4099" max="4352" width="9.140625" style="221"/>
    <col min="4353" max="4353" width="2.140625" style="221" customWidth="1"/>
    <col min="4354" max="4354" width="8.7109375" style="221" customWidth="1"/>
    <col min="4355" max="4608" width="9.140625" style="221"/>
    <col min="4609" max="4609" width="2.140625" style="221" customWidth="1"/>
    <col min="4610" max="4610" width="8.7109375" style="221" customWidth="1"/>
    <col min="4611" max="4864" width="9.140625" style="221"/>
    <col min="4865" max="4865" width="2.140625" style="221" customWidth="1"/>
    <col min="4866" max="4866" width="8.7109375" style="221" customWidth="1"/>
    <col min="4867" max="5120" width="9.140625" style="221"/>
    <col min="5121" max="5121" width="2.140625" style="221" customWidth="1"/>
    <col min="5122" max="5122" width="8.7109375" style="221" customWidth="1"/>
    <col min="5123" max="5376" width="9.140625" style="221"/>
    <col min="5377" max="5377" width="2.140625" style="221" customWidth="1"/>
    <col min="5378" max="5378" width="8.7109375" style="221" customWidth="1"/>
    <col min="5379" max="5632" width="9.140625" style="221"/>
    <col min="5633" max="5633" width="2.140625" style="221" customWidth="1"/>
    <col min="5634" max="5634" width="8.7109375" style="221" customWidth="1"/>
    <col min="5635" max="5888" width="9.140625" style="221"/>
    <col min="5889" max="5889" width="2.140625" style="221" customWidth="1"/>
    <col min="5890" max="5890" width="8.7109375" style="221" customWidth="1"/>
    <col min="5891" max="6144" width="9.140625" style="221"/>
    <col min="6145" max="6145" width="2.140625" style="221" customWidth="1"/>
    <col min="6146" max="6146" width="8.7109375" style="221" customWidth="1"/>
    <col min="6147" max="6400" width="9.140625" style="221"/>
    <col min="6401" max="6401" width="2.140625" style="221" customWidth="1"/>
    <col min="6402" max="6402" width="8.7109375" style="221" customWidth="1"/>
    <col min="6403" max="6656" width="9.140625" style="221"/>
    <col min="6657" max="6657" width="2.140625" style="221" customWidth="1"/>
    <col min="6658" max="6658" width="8.7109375" style="221" customWidth="1"/>
    <col min="6659" max="6912" width="9.140625" style="221"/>
    <col min="6913" max="6913" width="2.140625" style="221" customWidth="1"/>
    <col min="6914" max="6914" width="8.7109375" style="221" customWidth="1"/>
    <col min="6915" max="7168" width="9.140625" style="221"/>
    <col min="7169" max="7169" width="2.140625" style="221" customWidth="1"/>
    <col min="7170" max="7170" width="8.7109375" style="221" customWidth="1"/>
    <col min="7171" max="7424" width="9.140625" style="221"/>
    <col min="7425" max="7425" width="2.140625" style="221" customWidth="1"/>
    <col min="7426" max="7426" width="8.7109375" style="221" customWidth="1"/>
    <col min="7427" max="7680" width="9.140625" style="221"/>
    <col min="7681" max="7681" width="2.140625" style="221" customWidth="1"/>
    <col min="7682" max="7682" width="8.7109375" style="221" customWidth="1"/>
    <col min="7683" max="7936" width="9.140625" style="221"/>
    <col min="7937" max="7937" width="2.140625" style="221" customWidth="1"/>
    <col min="7938" max="7938" width="8.7109375" style="221" customWidth="1"/>
    <col min="7939" max="8192" width="9.140625" style="221"/>
    <col min="8193" max="8193" width="2.140625" style="221" customWidth="1"/>
    <col min="8194" max="8194" width="8.7109375" style="221" customWidth="1"/>
    <col min="8195" max="8448" width="9.140625" style="221"/>
    <col min="8449" max="8449" width="2.140625" style="221" customWidth="1"/>
    <col min="8450" max="8450" width="8.7109375" style="221" customWidth="1"/>
    <col min="8451" max="8704" width="9.140625" style="221"/>
    <col min="8705" max="8705" width="2.140625" style="221" customWidth="1"/>
    <col min="8706" max="8706" width="8.7109375" style="221" customWidth="1"/>
    <col min="8707" max="8960" width="9.140625" style="221"/>
    <col min="8961" max="8961" width="2.140625" style="221" customWidth="1"/>
    <col min="8962" max="8962" width="8.7109375" style="221" customWidth="1"/>
    <col min="8963" max="9216" width="9.140625" style="221"/>
    <col min="9217" max="9217" width="2.140625" style="221" customWidth="1"/>
    <col min="9218" max="9218" width="8.7109375" style="221" customWidth="1"/>
    <col min="9219" max="9472" width="9.140625" style="221"/>
    <col min="9473" max="9473" width="2.140625" style="221" customWidth="1"/>
    <col min="9474" max="9474" width="8.7109375" style="221" customWidth="1"/>
    <col min="9475" max="9728" width="9.140625" style="221"/>
    <col min="9729" max="9729" width="2.140625" style="221" customWidth="1"/>
    <col min="9730" max="9730" width="8.7109375" style="221" customWidth="1"/>
    <col min="9731" max="9984" width="9.140625" style="221"/>
    <col min="9985" max="9985" width="2.140625" style="221" customWidth="1"/>
    <col min="9986" max="9986" width="8.7109375" style="221" customWidth="1"/>
    <col min="9987" max="10240" width="9.140625" style="221"/>
    <col min="10241" max="10241" width="2.140625" style="221" customWidth="1"/>
    <col min="10242" max="10242" width="8.7109375" style="221" customWidth="1"/>
    <col min="10243" max="10496" width="9.140625" style="221"/>
    <col min="10497" max="10497" width="2.140625" style="221" customWidth="1"/>
    <col min="10498" max="10498" width="8.7109375" style="221" customWidth="1"/>
    <col min="10499" max="10752" width="9.140625" style="221"/>
    <col min="10753" max="10753" width="2.140625" style="221" customWidth="1"/>
    <col min="10754" max="10754" width="8.7109375" style="221" customWidth="1"/>
    <col min="10755" max="11008" width="9.140625" style="221"/>
    <col min="11009" max="11009" width="2.140625" style="221" customWidth="1"/>
    <col min="11010" max="11010" width="8.7109375" style="221" customWidth="1"/>
    <col min="11011" max="11264" width="9.140625" style="221"/>
    <col min="11265" max="11265" width="2.140625" style="221" customWidth="1"/>
    <col min="11266" max="11266" width="8.7109375" style="221" customWidth="1"/>
    <col min="11267" max="11520" width="9.140625" style="221"/>
    <col min="11521" max="11521" width="2.140625" style="221" customWidth="1"/>
    <col min="11522" max="11522" width="8.7109375" style="221" customWidth="1"/>
    <col min="11523" max="11776" width="9.140625" style="221"/>
    <col min="11777" max="11777" width="2.140625" style="221" customWidth="1"/>
    <col min="11778" max="11778" width="8.7109375" style="221" customWidth="1"/>
    <col min="11779" max="12032" width="9.140625" style="221"/>
    <col min="12033" max="12033" width="2.140625" style="221" customWidth="1"/>
    <col min="12034" max="12034" width="8.7109375" style="221" customWidth="1"/>
    <col min="12035" max="12288" width="9.140625" style="221"/>
    <col min="12289" max="12289" width="2.140625" style="221" customWidth="1"/>
    <col min="12290" max="12290" width="8.7109375" style="221" customWidth="1"/>
    <col min="12291" max="12544" width="9.140625" style="221"/>
    <col min="12545" max="12545" width="2.140625" style="221" customWidth="1"/>
    <col min="12546" max="12546" width="8.7109375" style="221" customWidth="1"/>
    <col min="12547" max="12800" width="9.140625" style="221"/>
    <col min="12801" max="12801" width="2.140625" style="221" customWidth="1"/>
    <col min="12802" max="12802" width="8.7109375" style="221" customWidth="1"/>
    <col min="12803" max="13056" width="9.140625" style="221"/>
    <col min="13057" max="13057" width="2.140625" style="221" customWidth="1"/>
    <col min="13058" max="13058" width="8.7109375" style="221" customWidth="1"/>
    <col min="13059" max="13312" width="9.140625" style="221"/>
    <col min="13313" max="13313" width="2.140625" style="221" customWidth="1"/>
    <col min="13314" max="13314" width="8.7109375" style="221" customWidth="1"/>
    <col min="13315" max="13568" width="9.140625" style="221"/>
    <col min="13569" max="13569" width="2.140625" style="221" customWidth="1"/>
    <col min="13570" max="13570" width="8.7109375" style="221" customWidth="1"/>
    <col min="13571" max="13824" width="9.140625" style="221"/>
    <col min="13825" max="13825" width="2.140625" style="221" customWidth="1"/>
    <col min="13826" max="13826" width="8.7109375" style="221" customWidth="1"/>
    <col min="13827" max="14080" width="9.140625" style="221"/>
    <col min="14081" max="14081" width="2.140625" style="221" customWidth="1"/>
    <col min="14082" max="14082" width="8.7109375" style="221" customWidth="1"/>
    <col min="14083" max="14336" width="9.140625" style="221"/>
    <col min="14337" max="14337" width="2.140625" style="221" customWidth="1"/>
    <col min="14338" max="14338" width="8.7109375" style="221" customWidth="1"/>
    <col min="14339" max="14592" width="9.140625" style="221"/>
    <col min="14593" max="14593" width="2.140625" style="221" customWidth="1"/>
    <col min="14594" max="14594" width="8.7109375" style="221" customWidth="1"/>
    <col min="14595" max="14848" width="9.140625" style="221"/>
    <col min="14849" max="14849" width="2.140625" style="221" customWidth="1"/>
    <col min="14850" max="14850" width="8.7109375" style="221" customWidth="1"/>
    <col min="14851" max="15104" width="9.140625" style="221"/>
    <col min="15105" max="15105" width="2.140625" style="221" customWidth="1"/>
    <col min="15106" max="15106" width="8.7109375" style="221" customWidth="1"/>
    <col min="15107" max="15360" width="9.140625" style="221"/>
    <col min="15361" max="15361" width="2.140625" style="221" customWidth="1"/>
    <col min="15362" max="15362" width="8.7109375" style="221" customWidth="1"/>
    <col min="15363" max="15616" width="9.140625" style="221"/>
    <col min="15617" max="15617" width="2.140625" style="221" customWidth="1"/>
    <col min="15618" max="15618" width="8.7109375" style="221" customWidth="1"/>
    <col min="15619" max="15872" width="9.140625" style="221"/>
    <col min="15873" max="15873" width="2.140625" style="221" customWidth="1"/>
    <col min="15874" max="15874" width="8.7109375" style="221" customWidth="1"/>
    <col min="15875" max="16128" width="9.140625" style="221"/>
    <col min="16129" max="16129" width="2.140625" style="221" customWidth="1"/>
    <col min="16130" max="16130" width="8.7109375" style="221" customWidth="1"/>
    <col min="16131" max="16384" width="9.140625" style="221"/>
  </cols>
  <sheetData>
    <row r="1" spans="1:43" x14ac:dyDescent="0.25">
      <c r="A1" s="211"/>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43" s="223" customFormat="1" ht="20.25" x14ac:dyDescent="0.25">
      <c r="A2" s="212" t="s">
        <v>1253</v>
      </c>
      <c r="B2" s="213"/>
      <c r="C2" s="213"/>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22"/>
      <c r="AE2" s="222"/>
      <c r="AF2" s="222"/>
      <c r="AG2" s="222"/>
      <c r="AH2" s="222"/>
      <c r="AI2" s="222"/>
      <c r="AJ2" s="222"/>
      <c r="AK2" s="222"/>
      <c r="AL2" s="222"/>
      <c r="AM2" s="222"/>
      <c r="AN2" s="222"/>
      <c r="AO2" s="222"/>
      <c r="AP2" s="222"/>
      <c r="AQ2" s="222"/>
    </row>
    <row r="3" spans="1:43" x14ac:dyDescent="0.25">
      <c r="A3" s="214"/>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24"/>
      <c r="AE3" s="224"/>
      <c r="AF3" s="224"/>
      <c r="AG3" s="224"/>
      <c r="AH3" s="224"/>
      <c r="AI3" s="224"/>
      <c r="AJ3" s="224"/>
      <c r="AK3" s="224"/>
      <c r="AL3" s="224"/>
      <c r="AM3" s="224"/>
      <c r="AN3" s="224"/>
      <c r="AO3" s="224"/>
      <c r="AP3" s="224"/>
      <c r="AQ3" s="224"/>
    </row>
    <row r="4" spans="1:43" x14ac:dyDescent="0.25">
      <c r="A4" s="21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row>
    <row r="5" spans="1:43" ht="15.75" thickBot="1" x14ac:dyDescent="0.3">
      <c r="A5" s="211"/>
      <c r="B5" s="215" t="s">
        <v>1254</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row>
    <row r="6" spans="1:43" s="223" customFormat="1" ht="15.75" thickBot="1" x14ac:dyDescent="0.3">
      <c r="A6" s="222"/>
      <c r="B6" s="216" t="s">
        <v>1255</v>
      </c>
      <c r="C6" s="225">
        <v>2000</v>
      </c>
      <c r="D6" s="225">
        <v>2250</v>
      </c>
      <c r="E6" s="225">
        <v>2500</v>
      </c>
      <c r="F6" s="225">
        <v>2750</v>
      </c>
      <c r="G6" s="225">
        <v>3000</v>
      </c>
      <c r="H6" s="225">
        <v>3250</v>
      </c>
      <c r="I6" s="225">
        <v>3500</v>
      </c>
      <c r="J6" s="225">
        <v>3750</v>
      </c>
      <c r="K6" s="225">
        <v>4000</v>
      </c>
      <c r="L6" s="225">
        <v>4250</v>
      </c>
      <c r="M6" s="225">
        <v>4500</v>
      </c>
      <c r="N6" s="225">
        <v>4750</v>
      </c>
      <c r="O6" s="225">
        <v>5000</v>
      </c>
      <c r="P6" s="225">
        <v>5250</v>
      </c>
      <c r="Q6" s="225">
        <v>5500</v>
      </c>
      <c r="R6" s="225">
        <v>5750</v>
      </c>
      <c r="S6" s="226">
        <v>6000</v>
      </c>
      <c r="T6" s="222"/>
      <c r="U6" s="404" t="s">
        <v>1256</v>
      </c>
      <c r="V6" s="406"/>
      <c r="W6" s="407"/>
      <c r="X6" s="441" t="s">
        <v>1297</v>
      </c>
      <c r="Y6" s="441"/>
      <c r="Z6" s="441"/>
      <c r="AA6" s="441"/>
      <c r="AB6" s="441"/>
      <c r="AC6" s="441"/>
      <c r="AD6" s="441"/>
      <c r="AE6" s="441"/>
      <c r="AF6" s="441"/>
      <c r="AG6" s="441"/>
      <c r="AH6" s="441"/>
      <c r="AI6" s="441"/>
      <c r="AJ6" s="422"/>
      <c r="AK6" s="404" t="s">
        <v>1257</v>
      </c>
      <c r="AL6" s="404" t="s">
        <v>1258</v>
      </c>
      <c r="AM6" s="404" t="s">
        <v>1259</v>
      </c>
      <c r="AO6" s="222"/>
      <c r="AP6" s="222"/>
      <c r="AQ6" s="222"/>
    </row>
    <row r="7" spans="1:43" ht="15.75" thickBot="1" x14ac:dyDescent="0.3">
      <c r="A7" s="222"/>
      <c r="B7" s="227">
        <v>1000</v>
      </c>
      <c r="C7" s="228">
        <v>40</v>
      </c>
      <c r="D7" s="229">
        <v>40</v>
      </c>
      <c r="E7" s="229">
        <v>40</v>
      </c>
      <c r="F7" s="229">
        <v>40</v>
      </c>
      <c r="G7" s="229">
        <v>40</v>
      </c>
      <c r="H7" s="229">
        <v>40</v>
      </c>
      <c r="I7" s="229">
        <v>40</v>
      </c>
      <c r="J7" s="229">
        <v>40</v>
      </c>
      <c r="K7" s="229">
        <v>40</v>
      </c>
      <c r="L7" s="229">
        <v>55</v>
      </c>
      <c r="M7" s="229">
        <v>55</v>
      </c>
      <c r="N7" s="229">
        <v>55</v>
      </c>
      <c r="O7" s="229">
        <v>55</v>
      </c>
      <c r="P7" s="229">
        <v>55</v>
      </c>
      <c r="Q7" s="229">
        <v>55</v>
      </c>
      <c r="R7" s="229">
        <v>55</v>
      </c>
      <c r="S7" s="230">
        <v>55</v>
      </c>
      <c r="U7" s="405"/>
      <c r="V7" s="408"/>
      <c r="W7" s="409"/>
      <c r="X7" s="231">
        <v>1</v>
      </c>
      <c r="Y7" s="231">
        <v>2</v>
      </c>
      <c r="Z7" s="231">
        <v>3</v>
      </c>
      <c r="AA7" s="231">
        <v>4</v>
      </c>
      <c r="AB7" s="231">
        <v>5</v>
      </c>
      <c r="AC7" s="231">
        <v>6</v>
      </c>
      <c r="AD7" s="231">
        <v>7</v>
      </c>
      <c r="AE7" s="231">
        <v>8</v>
      </c>
      <c r="AF7" s="231">
        <v>10</v>
      </c>
      <c r="AG7" s="231">
        <v>12</v>
      </c>
      <c r="AH7" s="231">
        <v>13</v>
      </c>
      <c r="AI7" s="231">
        <v>14</v>
      </c>
      <c r="AJ7" s="231">
        <v>16</v>
      </c>
      <c r="AK7" s="405"/>
      <c r="AL7" s="405"/>
      <c r="AM7" s="405"/>
    </row>
    <row r="8" spans="1:43" ht="14.25" customHeight="1" thickBot="1" x14ac:dyDescent="0.3">
      <c r="B8" s="232">
        <v>1250</v>
      </c>
      <c r="C8" s="233">
        <v>40</v>
      </c>
      <c r="D8" s="234">
        <v>40</v>
      </c>
      <c r="E8" s="234">
        <v>40</v>
      </c>
      <c r="F8" s="234">
        <v>40</v>
      </c>
      <c r="G8" s="234">
        <v>40</v>
      </c>
      <c r="H8" s="234">
        <v>40</v>
      </c>
      <c r="I8" s="234">
        <v>40</v>
      </c>
      <c r="J8" s="234">
        <v>40</v>
      </c>
      <c r="K8" s="234">
        <v>40</v>
      </c>
      <c r="L8" s="234">
        <v>55</v>
      </c>
      <c r="M8" s="234">
        <v>55</v>
      </c>
      <c r="N8" s="234">
        <v>55</v>
      </c>
      <c r="O8" s="234">
        <v>55</v>
      </c>
      <c r="P8" s="234">
        <v>55</v>
      </c>
      <c r="Q8" s="234">
        <v>55</v>
      </c>
      <c r="R8" s="234">
        <v>55</v>
      </c>
      <c r="S8" s="235">
        <v>55</v>
      </c>
      <c r="U8" s="236" t="s">
        <v>1260</v>
      </c>
      <c r="V8" s="419" t="s">
        <v>1237</v>
      </c>
      <c r="W8" s="420"/>
      <c r="X8" s="237"/>
      <c r="Y8" s="442" t="s">
        <v>1261</v>
      </c>
      <c r="Z8" s="443"/>
      <c r="AA8" s="443"/>
      <c r="AB8" s="443"/>
      <c r="AC8" s="444"/>
      <c r="AD8" s="237"/>
      <c r="AE8" s="237"/>
      <c r="AF8" s="237"/>
      <c r="AG8" s="237"/>
      <c r="AH8" s="237"/>
      <c r="AI8" s="237"/>
      <c r="AJ8" s="237"/>
      <c r="AK8" s="237" t="s">
        <v>1238</v>
      </c>
      <c r="AL8" s="237">
        <v>1</v>
      </c>
      <c r="AM8" s="237">
        <v>1</v>
      </c>
    </row>
    <row r="9" spans="1:43" ht="14.25" customHeight="1" thickBot="1" x14ac:dyDescent="0.3">
      <c r="B9" s="238">
        <v>1500</v>
      </c>
      <c r="C9" s="233">
        <v>40</v>
      </c>
      <c r="D9" s="234">
        <v>40</v>
      </c>
      <c r="E9" s="234">
        <v>40</v>
      </c>
      <c r="F9" s="234">
        <v>40</v>
      </c>
      <c r="G9" s="234">
        <v>40</v>
      </c>
      <c r="H9" s="234">
        <v>40</v>
      </c>
      <c r="I9" s="234">
        <v>40</v>
      </c>
      <c r="J9" s="234">
        <v>40</v>
      </c>
      <c r="K9" s="234">
        <v>40</v>
      </c>
      <c r="L9" s="234">
        <v>55</v>
      </c>
      <c r="M9" s="234">
        <v>55</v>
      </c>
      <c r="N9" s="234">
        <v>55</v>
      </c>
      <c r="O9" s="234">
        <v>55</v>
      </c>
      <c r="P9" s="234">
        <v>55</v>
      </c>
      <c r="Q9" s="234">
        <v>55</v>
      </c>
      <c r="R9" s="234">
        <v>55</v>
      </c>
      <c r="S9" s="235">
        <v>55</v>
      </c>
      <c r="U9" s="236" t="s">
        <v>1262</v>
      </c>
      <c r="V9" s="421" t="s">
        <v>1263</v>
      </c>
      <c r="W9" s="422"/>
      <c r="X9" s="237"/>
      <c r="Y9" s="237"/>
      <c r="Z9" s="442" t="s">
        <v>1264</v>
      </c>
      <c r="AA9" s="443"/>
      <c r="AB9" s="443"/>
      <c r="AC9" s="443"/>
      <c r="AD9" s="443"/>
      <c r="AE9" s="444"/>
      <c r="AF9" s="237"/>
      <c r="AG9" s="237"/>
      <c r="AH9" s="237"/>
      <c r="AI9" s="237"/>
      <c r="AJ9" s="237"/>
      <c r="AK9" s="237" t="s">
        <v>1239</v>
      </c>
      <c r="AL9" s="237">
        <v>2</v>
      </c>
      <c r="AM9" s="237" t="s">
        <v>1240</v>
      </c>
    </row>
    <row r="10" spans="1:43" ht="14.25" customHeight="1" thickBot="1" x14ac:dyDescent="0.3">
      <c r="B10" s="238">
        <v>1750</v>
      </c>
      <c r="C10" s="233">
        <v>40</v>
      </c>
      <c r="D10" s="234">
        <v>40</v>
      </c>
      <c r="E10" s="234">
        <v>40</v>
      </c>
      <c r="F10" s="234">
        <v>40</v>
      </c>
      <c r="G10" s="234">
        <v>40</v>
      </c>
      <c r="H10" s="234">
        <v>40</v>
      </c>
      <c r="I10" s="234">
        <v>40</v>
      </c>
      <c r="J10" s="234">
        <v>40</v>
      </c>
      <c r="K10" s="234">
        <v>40</v>
      </c>
      <c r="L10" s="234">
        <v>55</v>
      </c>
      <c r="M10" s="234">
        <v>55</v>
      </c>
      <c r="N10" s="234">
        <v>55</v>
      </c>
      <c r="O10" s="234">
        <v>55</v>
      </c>
      <c r="P10" s="234">
        <v>55</v>
      </c>
      <c r="Q10" s="234">
        <v>55</v>
      </c>
      <c r="R10" s="234">
        <v>55</v>
      </c>
      <c r="S10" s="235">
        <v>55</v>
      </c>
      <c r="U10" s="236" t="s">
        <v>1262</v>
      </c>
      <c r="V10" s="421" t="s">
        <v>1263</v>
      </c>
      <c r="W10" s="422"/>
      <c r="X10" s="237"/>
      <c r="Y10" s="237"/>
      <c r="Z10" s="442" t="s">
        <v>1264</v>
      </c>
      <c r="AA10" s="443"/>
      <c r="AB10" s="443"/>
      <c r="AC10" s="443"/>
      <c r="AD10" s="443"/>
      <c r="AE10" s="443"/>
      <c r="AF10" s="443"/>
      <c r="AG10" s="444"/>
      <c r="AH10" s="237"/>
      <c r="AI10" s="237"/>
      <c r="AJ10" s="237"/>
      <c r="AK10" s="237" t="s">
        <v>1241</v>
      </c>
      <c r="AL10" s="237">
        <v>2</v>
      </c>
      <c r="AM10" s="237">
        <v>2</v>
      </c>
    </row>
    <row r="11" spans="1:43" ht="14.25" customHeight="1" thickBot="1" x14ac:dyDescent="0.3">
      <c r="B11" s="238">
        <v>2000</v>
      </c>
      <c r="C11" s="233">
        <v>40</v>
      </c>
      <c r="D11" s="234">
        <v>40</v>
      </c>
      <c r="E11" s="234">
        <v>40</v>
      </c>
      <c r="F11" s="234">
        <v>40</v>
      </c>
      <c r="G11" s="234">
        <v>40</v>
      </c>
      <c r="H11" s="234">
        <v>40</v>
      </c>
      <c r="I11" s="234">
        <v>40</v>
      </c>
      <c r="J11" s="234">
        <v>40</v>
      </c>
      <c r="K11" s="234">
        <v>40</v>
      </c>
      <c r="L11" s="234">
        <v>55</v>
      </c>
      <c r="M11" s="234">
        <v>55</v>
      </c>
      <c r="N11" s="234">
        <v>55</v>
      </c>
      <c r="O11" s="234">
        <v>55</v>
      </c>
      <c r="P11" s="234">
        <v>55</v>
      </c>
      <c r="Q11" s="234">
        <v>55</v>
      </c>
      <c r="R11" s="234">
        <v>55</v>
      </c>
      <c r="S11" s="235">
        <v>55</v>
      </c>
      <c r="U11" s="236" t="s">
        <v>1265</v>
      </c>
      <c r="V11" s="421" t="s">
        <v>1266</v>
      </c>
      <c r="W11" s="422"/>
      <c r="X11" s="237"/>
      <c r="Y11" s="237"/>
      <c r="Z11" s="237"/>
      <c r="AA11" s="237"/>
      <c r="AB11" s="442" t="s">
        <v>1267</v>
      </c>
      <c r="AC11" s="443"/>
      <c r="AD11" s="443"/>
      <c r="AE11" s="443"/>
      <c r="AF11" s="443"/>
      <c r="AG11" s="444"/>
      <c r="AH11" s="237"/>
      <c r="AI11" s="237"/>
      <c r="AJ11" s="237"/>
      <c r="AK11" s="237" t="s">
        <v>1242</v>
      </c>
      <c r="AL11" s="237">
        <v>3</v>
      </c>
      <c r="AM11" s="237">
        <v>2</v>
      </c>
    </row>
    <row r="12" spans="1:43" ht="14.25" customHeight="1" thickBot="1" x14ac:dyDescent="0.3">
      <c r="B12" s="238">
        <v>2250</v>
      </c>
      <c r="C12" s="233">
        <v>40</v>
      </c>
      <c r="D12" s="234">
        <v>40</v>
      </c>
      <c r="E12" s="234">
        <v>40</v>
      </c>
      <c r="F12" s="234">
        <v>40</v>
      </c>
      <c r="G12" s="234">
        <v>40</v>
      </c>
      <c r="H12" s="234">
        <v>40</v>
      </c>
      <c r="I12" s="234">
        <v>40</v>
      </c>
      <c r="J12" s="234">
        <v>40</v>
      </c>
      <c r="K12" s="234">
        <v>40</v>
      </c>
      <c r="L12" s="234">
        <v>55</v>
      </c>
      <c r="M12" s="234">
        <v>55</v>
      </c>
      <c r="N12" s="234">
        <v>55</v>
      </c>
      <c r="O12" s="234">
        <v>55</v>
      </c>
      <c r="P12" s="234">
        <v>55</v>
      </c>
      <c r="Q12" s="234">
        <v>55</v>
      </c>
      <c r="R12" s="234">
        <v>55</v>
      </c>
      <c r="S12" s="235">
        <v>55</v>
      </c>
      <c r="U12" s="236" t="s">
        <v>1268</v>
      </c>
      <c r="V12" s="416" t="s">
        <v>1269</v>
      </c>
      <c r="W12" s="417"/>
      <c r="X12" s="237"/>
      <c r="Y12" s="237"/>
      <c r="Z12" s="237"/>
      <c r="AA12" s="237"/>
      <c r="AB12" s="237"/>
      <c r="AC12" s="442" t="s">
        <v>1270</v>
      </c>
      <c r="AD12" s="443"/>
      <c r="AE12" s="443"/>
      <c r="AF12" s="443"/>
      <c r="AG12" s="443"/>
      <c r="AH12" s="443"/>
      <c r="AI12" s="443"/>
      <c r="AJ12" s="444"/>
      <c r="AK12" s="237" t="s">
        <v>1243</v>
      </c>
      <c r="AL12" s="237">
        <v>4</v>
      </c>
      <c r="AM12" s="237">
        <v>2</v>
      </c>
    </row>
    <row r="13" spans="1:43" x14ac:dyDescent="0.25">
      <c r="B13" s="238">
        <v>2500</v>
      </c>
      <c r="C13" s="233">
        <v>40</v>
      </c>
      <c r="D13" s="234">
        <v>40</v>
      </c>
      <c r="E13" s="234">
        <v>40</v>
      </c>
      <c r="F13" s="234">
        <v>40</v>
      </c>
      <c r="G13" s="234">
        <v>40</v>
      </c>
      <c r="H13" s="234">
        <v>40</v>
      </c>
      <c r="I13" s="234">
        <v>40</v>
      </c>
      <c r="J13" s="234">
        <v>40</v>
      </c>
      <c r="K13" s="234">
        <v>40</v>
      </c>
      <c r="L13" s="234">
        <v>55</v>
      </c>
      <c r="M13" s="234">
        <v>55</v>
      </c>
      <c r="N13" s="234">
        <v>55</v>
      </c>
      <c r="O13" s="234">
        <v>55</v>
      </c>
      <c r="P13" s="234">
        <v>55</v>
      </c>
      <c r="Q13" s="234">
        <v>55</v>
      </c>
      <c r="R13" s="234">
        <v>55</v>
      </c>
      <c r="S13" s="235">
        <v>55</v>
      </c>
      <c r="AM13" s="239" t="s">
        <v>1271</v>
      </c>
    </row>
    <row r="14" spans="1:43" x14ac:dyDescent="0.25">
      <c r="B14" s="238">
        <v>2750</v>
      </c>
      <c r="C14" s="233">
        <v>40</v>
      </c>
      <c r="D14" s="234">
        <v>40</v>
      </c>
      <c r="E14" s="234">
        <v>40</v>
      </c>
      <c r="F14" s="234">
        <v>40</v>
      </c>
      <c r="G14" s="234">
        <v>40</v>
      </c>
      <c r="H14" s="234">
        <v>40</v>
      </c>
      <c r="I14" s="234">
        <v>40</v>
      </c>
      <c r="J14" s="234">
        <v>40</v>
      </c>
      <c r="K14" s="234">
        <v>40</v>
      </c>
      <c r="L14" s="234">
        <v>55</v>
      </c>
      <c r="M14" s="234">
        <v>55</v>
      </c>
      <c r="N14" s="234">
        <v>55</v>
      </c>
      <c r="O14" s="234">
        <v>55</v>
      </c>
      <c r="P14" s="234">
        <v>55</v>
      </c>
      <c r="Q14" s="234">
        <v>55</v>
      </c>
      <c r="R14" s="234">
        <v>55</v>
      </c>
      <c r="S14" s="235">
        <v>55</v>
      </c>
      <c r="U14" s="240" t="s">
        <v>1272</v>
      </c>
    </row>
    <row r="15" spans="1:43" x14ac:dyDescent="0.25">
      <c r="B15" s="238">
        <v>3000</v>
      </c>
      <c r="C15" s="233">
        <v>40</v>
      </c>
      <c r="D15" s="234">
        <v>40</v>
      </c>
      <c r="E15" s="234">
        <v>40</v>
      </c>
      <c r="F15" s="234">
        <v>40</v>
      </c>
      <c r="G15" s="234">
        <v>40</v>
      </c>
      <c r="H15" s="234">
        <v>40</v>
      </c>
      <c r="I15" s="234">
        <v>40</v>
      </c>
      <c r="J15" s="234">
        <v>40</v>
      </c>
      <c r="K15" s="234">
        <v>40</v>
      </c>
      <c r="L15" s="234">
        <v>55</v>
      </c>
      <c r="M15" s="234">
        <v>55</v>
      </c>
      <c r="N15" s="234">
        <v>55</v>
      </c>
      <c r="O15" s="234">
        <v>55</v>
      </c>
      <c r="P15" s="234">
        <v>55</v>
      </c>
      <c r="Q15" s="234">
        <v>55</v>
      </c>
      <c r="R15" s="234">
        <v>55</v>
      </c>
      <c r="S15" s="235">
        <v>55</v>
      </c>
      <c r="U15" s="241" t="s">
        <v>1273</v>
      </c>
      <c r="X15" s="242" t="s">
        <v>1244</v>
      </c>
    </row>
    <row r="16" spans="1:43" x14ac:dyDescent="0.25">
      <c r="B16" s="238">
        <v>3250</v>
      </c>
      <c r="C16" s="233">
        <v>40</v>
      </c>
      <c r="D16" s="234">
        <v>40</v>
      </c>
      <c r="E16" s="234">
        <v>40</v>
      </c>
      <c r="F16" s="234">
        <v>40</v>
      </c>
      <c r="G16" s="234">
        <v>40</v>
      </c>
      <c r="H16" s="234">
        <v>40</v>
      </c>
      <c r="I16" s="234">
        <v>40</v>
      </c>
      <c r="J16" s="234">
        <v>40</v>
      </c>
      <c r="K16" s="234">
        <v>40</v>
      </c>
      <c r="L16" s="234">
        <v>55</v>
      </c>
      <c r="M16" s="234">
        <v>55</v>
      </c>
      <c r="N16" s="234">
        <v>55</v>
      </c>
      <c r="O16" s="234">
        <v>55</v>
      </c>
      <c r="P16" s="234">
        <v>55</v>
      </c>
      <c r="Q16" s="234">
        <v>55</v>
      </c>
      <c r="R16" s="234">
        <v>55</v>
      </c>
      <c r="S16" s="235">
        <v>55</v>
      </c>
      <c r="U16" s="241" t="s">
        <v>1274</v>
      </c>
      <c r="X16" s="242" t="s">
        <v>1245</v>
      </c>
    </row>
    <row r="17" spans="1:43" x14ac:dyDescent="0.25">
      <c r="B17" s="238">
        <v>3500</v>
      </c>
      <c r="C17" s="233">
        <v>40</v>
      </c>
      <c r="D17" s="234">
        <v>40</v>
      </c>
      <c r="E17" s="234">
        <v>40</v>
      </c>
      <c r="F17" s="234">
        <v>40</v>
      </c>
      <c r="G17" s="234">
        <v>40</v>
      </c>
      <c r="H17" s="234">
        <v>40</v>
      </c>
      <c r="I17" s="234">
        <v>40</v>
      </c>
      <c r="J17" s="234">
        <v>40</v>
      </c>
      <c r="K17" s="234">
        <v>40</v>
      </c>
      <c r="L17" s="234">
        <v>55</v>
      </c>
      <c r="M17" s="234">
        <v>55</v>
      </c>
      <c r="N17" s="234">
        <v>55</v>
      </c>
      <c r="O17" s="234">
        <v>55</v>
      </c>
      <c r="P17" s="234">
        <v>55</v>
      </c>
      <c r="Q17" s="234">
        <v>55</v>
      </c>
      <c r="R17" s="234">
        <v>55</v>
      </c>
      <c r="S17" s="235">
        <v>55</v>
      </c>
      <c r="U17" s="241" t="s">
        <v>1275</v>
      </c>
      <c r="X17" s="242" t="s">
        <v>1245</v>
      </c>
    </row>
    <row r="18" spans="1:43" x14ac:dyDescent="0.25">
      <c r="B18" s="238">
        <v>3750</v>
      </c>
      <c r="C18" s="233">
        <v>40</v>
      </c>
      <c r="D18" s="234">
        <v>40</v>
      </c>
      <c r="E18" s="234">
        <v>40</v>
      </c>
      <c r="F18" s="234">
        <v>40</v>
      </c>
      <c r="G18" s="234">
        <v>40</v>
      </c>
      <c r="H18" s="234">
        <v>40</v>
      </c>
      <c r="I18" s="234">
        <v>40</v>
      </c>
      <c r="J18" s="234">
        <v>40</v>
      </c>
      <c r="K18" s="234">
        <v>40</v>
      </c>
      <c r="L18" s="234">
        <v>55</v>
      </c>
      <c r="M18" s="234">
        <v>55</v>
      </c>
      <c r="N18" s="234">
        <v>55</v>
      </c>
      <c r="O18" s="234">
        <v>55</v>
      </c>
      <c r="P18" s="234">
        <v>55</v>
      </c>
      <c r="Q18" s="234">
        <v>55</v>
      </c>
      <c r="R18" s="234">
        <v>55</v>
      </c>
      <c r="S18" s="235">
        <v>55</v>
      </c>
      <c r="U18" s="241" t="s">
        <v>1276</v>
      </c>
      <c r="X18" s="242" t="s">
        <v>1246</v>
      </c>
    </row>
    <row r="19" spans="1:43" x14ac:dyDescent="0.25">
      <c r="B19" s="238">
        <v>4000</v>
      </c>
      <c r="C19" s="233">
        <v>40</v>
      </c>
      <c r="D19" s="234">
        <v>40</v>
      </c>
      <c r="E19" s="234">
        <v>40</v>
      </c>
      <c r="F19" s="234">
        <v>40</v>
      </c>
      <c r="G19" s="234">
        <v>40</v>
      </c>
      <c r="H19" s="234">
        <v>40</v>
      </c>
      <c r="I19" s="234">
        <v>40</v>
      </c>
      <c r="J19" s="234">
        <v>40</v>
      </c>
      <c r="K19" s="234">
        <v>40</v>
      </c>
      <c r="L19" s="234">
        <v>55</v>
      </c>
      <c r="M19" s="234">
        <v>55</v>
      </c>
      <c r="N19" s="234">
        <v>55</v>
      </c>
      <c r="O19" s="234">
        <v>55</v>
      </c>
      <c r="P19" s="234">
        <v>55</v>
      </c>
      <c r="Q19" s="234">
        <v>55</v>
      </c>
      <c r="R19" s="234">
        <v>55</v>
      </c>
      <c r="S19" s="235">
        <v>55</v>
      </c>
    </row>
    <row r="20" spans="1:43" x14ac:dyDescent="0.25">
      <c r="B20" s="238">
        <v>4250</v>
      </c>
      <c r="C20" s="233">
        <v>55</v>
      </c>
      <c r="D20" s="234">
        <v>55</v>
      </c>
      <c r="E20" s="234">
        <v>55</v>
      </c>
      <c r="F20" s="234">
        <v>55</v>
      </c>
      <c r="G20" s="234">
        <v>55</v>
      </c>
      <c r="H20" s="234">
        <v>55</v>
      </c>
      <c r="I20" s="234">
        <v>55</v>
      </c>
      <c r="J20" s="234">
        <v>55</v>
      </c>
      <c r="K20" s="234">
        <v>55</v>
      </c>
      <c r="L20" s="234">
        <v>55</v>
      </c>
      <c r="M20" s="234">
        <v>55</v>
      </c>
      <c r="N20" s="234">
        <v>55</v>
      </c>
      <c r="O20" s="234">
        <v>55</v>
      </c>
      <c r="P20" s="234">
        <v>55</v>
      </c>
      <c r="Q20" s="234">
        <v>55</v>
      </c>
      <c r="R20" s="234">
        <v>55</v>
      </c>
      <c r="S20" s="243"/>
    </row>
    <row r="21" spans="1:43" x14ac:dyDescent="0.25">
      <c r="B21" s="238">
        <v>4500</v>
      </c>
      <c r="C21" s="233">
        <v>55</v>
      </c>
      <c r="D21" s="234">
        <v>55</v>
      </c>
      <c r="E21" s="234">
        <v>55</v>
      </c>
      <c r="F21" s="234">
        <v>55</v>
      </c>
      <c r="G21" s="234">
        <v>55</v>
      </c>
      <c r="H21" s="234">
        <v>55</v>
      </c>
      <c r="I21" s="234">
        <v>55</v>
      </c>
      <c r="J21" s="234">
        <v>55</v>
      </c>
      <c r="K21" s="234">
        <v>55</v>
      </c>
      <c r="L21" s="234">
        <v>55</v>
      </c>
      <c r="M21" s="234">
        <v>55</v>
      </c>
      <c r="N21" s="234">
        <v>55</v>
      </c>
      <c r="O21" s="234">
        <v>55</v>
      </c>
      <c r="P21" s="234">
        <v>55</v>
      </c>
      <c r="Q21" s="234">
        <v>55</v>
      </c>
      <c r="R21" s="244"/>
      <c r="S21" s="245"/>
    </row>
    <row r="22" spans="1:43" x14ac:dyDescent="0.25">
      <c r="B22" s="238">
        <v>4750</v>
      </c>
      <c r="C22" s="233">
        <v>55</v>
      </c>
      <c r="D22" s="234">
        <v>55</v>
      </c>
      <c r="E22" s="234">
        <v>55</v>
      </c>
      <c r="F22" s="234">
        <v>55</v>
      </c>
      <c r="G22" s="234">
        <v>55</v>
      </c>
      <c r="H22" s="234">
        <v>55</v>
      </c>
      <c r="I22" s="234">
        <v>55</v>
      </c>
      <c r="J22" s="234">
        <v>55</v>
      </c>
      <c r="K22" s="234">
        <v>55</v>
      </c>
      <c r="L22" s="234">
        <v>55</v>
      </c>
      <c r="M22" s="234">
        <v>55</v>
      </c>
      <c r="N22" s="234">
        <v>55</v>
      </c>
      <c r="O22" s="234">
        <v>55</v>
      </c>
      <c r="P22" s="234">
        <v>55</v>
      </c>
      <c r="Q22" s="244"/>
      <c r="R22" s="246"/>
      <c r="S22" s="245"/>
    </row>
    <row r="23" spans="1:43" x14ac:dyDescent="0.25">
      <c r="B23" s="238">
        <v>5000</v>
      </c>
      <c r="C23" s="233">
        <v>55</v>
      </c>
      <c r="D23" s="234">
        <v>55</v>
      </c>
      <c r="E23" s="234">
        <v>55</v>
      </c>
      <c r="F23" s="234">
        <v>55</v>
      </c>
      <c r="G23" s="234">
        <v>55</v>
      </c>
      <c r="H23" s="234">
        <v>55</v>
      </c>
      <c r="I23" s="234">
        <v>55</v>
      </c>
      <c r="J23" s="234">
        <v>55</v>
      </c>
      <c r="K23" s="234">
        <v>55</v>
      </c>
      <c r="L23" s="234">
        <v>55</v>
      </c>
      <c r="M23" s="234">
        <v>55</v>
      </c>
      <c r="N23" s="234">
        <v>55</v>
      </c>
      <c r="O23" s="234">
        <v>55</v>
      </c>
      <c r="P23" s="244"/>
      <c r="Q23" s="246"/>
      <c r="R23" s="246"/>
      <c r="S23" s="245"/>
    </row>
    <row r="24" spans="1:43" x14ac:dyDescent="0.25">
      <c r="B24" s="238">
        <v>5250</v>
      </c>
      <c r="C24" s="233">
        <v>55</v>
      </c>
      <c r="D24" s="234">
        <v>55</v>
      </c>
      <c r="E24" s="234">
        <v>55</v>
      </c>
      <c r="F24" s="234">
        <v>55</v>
      </c>
      <c r="G24" s="234">
        <v>55</v>
      </c>
      <c r="H24" s="234">
        <v>55</v>
      </c>
      <c r="I24" s="234">
        <v>55</v>
      </c>
      <c r="J24" s="234">
        <v>55</v>
      </c>
      <c r="K24" s="234">
        <v>55</v>
      </c>
      <c r="L24" s="234">
        <v>55</v>
      </c>
      <c r="M24" s="234">
        <v>55</v>
      </c>
      <c r="N24" s="234">
        <v>55</v>
      </c>
      <c r="O24" s="244"/>
      <c r="P24" s="246"/>
      <c r="Q24" s="246"/>
      <c r="R24" s="246"/>
      <c r="S24" s="245"/>
    </row>
    <row r="25" spans="1:43" x14ac:dyDescent="0.25">
      <c r="B25" s="238">
        <v>5500</v>
      </c>
      <c r="C25" s="233">
        <v>55</v>
      </c>
      <c r="D25" s="234">
        <v>55</v>
      </c>
      <c r="E25" s="234">
        <v>55</v>
      </c>
      <c r="F25" s="234">
        <v>55</v>
      </c>
      <c r="G25" s="234">
        <v>55</v>
      </c>
      <c r="H25" s="234">
        <v>55</v>
      </c>
      <c r="I25" s="234">
        <v>55</v>
      </c>
      <c r="J25" s="234">
        <v>55</v>
      </c>
      <c r="K25" s="234">
        <v>55</v>
      </c>
      <c r="L25" s="234">
        <v>55</v>
      </c>
      <c r="M25" s="234">
        <v>55</v>
      </c>
      <c r="N25" s="244"/>
      <c r="O25" s="246"/>
      <c r="P25" s="246"/>
      <c r="Q25" s="246"/>
      <c r="R25" s="246"/>
      <c r="S25" s="245"/>
    </row>
    <row r="26" spans="1:43" x14ac:dyDescent="0.25">
      <c r="B26" s="238">
        <v>5750</v>
      </c>
      <c r="C26" s="233">
        <v>55</v>
      </c>
      <c r="D26" s="234">
        <v>55</v>
      </c>
      <c r="E26" s="234">
        <v>55</v>
      </c>
      <c r="F26" s="234">
        <v>55</v>
      </c>
      <c r="G26" s="234">
        <v>55</v>
      </c>
      <c r="H26" s="234">
        <v>55</v>
      </c>
      <c r="I26" s="234">
        <v>55</v>
      </c>
      <c r="J26" s="234">
        <v>55</v>
      </c>
      <c r="K26" s="234">
        <v>55</v>
      </c>
      <c r="L26" s="234">
        <v>55</v>
      </c>
      <c r="M26" s="244"/>
      <c r="N26" s="246"/>
      <c r="O26" s="246"/>
      <c r="P26" s="246"/>
      <c r="Q26" s="246"/>
      <c r="R26" s="246"/>
      <c r="S26" s="245"/>
    </row>
    <row r="27" spans="1:43" ht="15.75" thickBot="1" x14ac:dyDescent="0.3">
      <c r="B27" s="247">
        <v>6000</v>
      </c>
      <c r="C27" s="248">
        <v>55</v>
      </c>
      <c r="D27" s="249">
        <v>55</v>
      </c>
      <c r="E27" s="249">
        <v>55</v>
      </c>
      <c r="F27" s="249">
        <v>55</v>
      </c>
      <c r="G27" s="249">
        <v>55</v>
      </c>
      <c r="H27" s="249">
        <v>55</v>
      </c>
      <c r="I27" s="249">
        <v>55</v>
      </c>
      <c r="J27" s="249">
        <v>55</v>
      </c>
      <c r="K27" s="249">
        <v>55</v>
      </c>
      <c r="L27" s="250"/>
      <c r="M27" s="251"/>
      <c r="N27" s="251"/>
      <c r="O27" s="251"/>
      <c r="P27" s="251"/>
      <c r="Q27" s="251"/>
      <c r="R27" s="251"/>
      <c r="S27" s="252"/>
    </row>
    <row r="28" spans="1:43" x14ac:dyDescent="0.25">
      <c r="S28" s="253" t="s">
        <v>1277</v>
      </c>
    </row>
    <row r="29" spans="1:43" x14ac:dyDescent="0.25">
      <c r="C29" s="222"/>
      <c r="D29" s="222"/>
      <c r="E29" s="222"/>
      <c r="F29" s="222"/>
      <c r="G29" s="222"/>
      <c r="H29" s="222"/>
      <c r="I29" s="222"/>
      <c r="J29" s="222"/>
      <c r="K29" s="222"/>
      <c r="L29" s="222"/>
    </row>
    <row r="30" spans="1:43" ht="15.75" thickBot="1" x14ac:dyDescent="0.3">
      <c r="B30" s="215" t="s">
        <v>1278</v>
      </c>
    </row>
    <row r="31" spans="1:43" s="223" customFormat="1" ht="15.75" thickBot="1" x14ac:dyDescent="0.3">
      <c r="A31" s="222"/>
      <c r="B31" s="216" t="s">
        <v>1255</v>
      </c>
      <c r="C31" s="254">
        <v>4000</v>
      </c>
      <c r="D31" s="225">
        <v>4250</v>
      </c>
      <c r="E31" s="225">
        <v>4500</v>
      </c>
      <c r="F31" s="225">
        <v>4750</v>
      </c>
      <c r="G31" s="225">
        <v>5000</v>
      </c>
      <c r="H31" s="225">
        <v>5250</v>
      </c>
      <c r="I31" s="225">
        <v>5500</v>
      </c>
      <c r="J31" s="225">
        <v>5750</v>
      </c>
      <c r="K31" s="225">
        <v>6000</v>
      </c>
      <c r="L31" s="225">
        <v>6250</v>
      </c>
      <c r="M31" s="225">
        <v>6500</v>
      </c>
      <c r="N31" s="225">
        <v>6750</v>
      </c>
      <c r="O31" s="225">
        <v>7000</v>
      </c>
      <c r="P31" s="225">
        <v>7250</v>
      </c>
      <c r="Q31" s="225">
        <v>7500</v>
      </c>
      <c r="R31" s="225">
        <v>7750</v>
      </c>
      <c r="S31" s="255">
        <v>8000</v>
      </c>
      <c r="T31" s="254">
        <v>8250</v>
      </c>
      <c r="U31" s="225">
        <v>8500</v>
      </c>
      <c r="V31" s="225">
        <v>8750</v>
      </c>
      <c r="W31" s="225">
        <v>9000</v>
      </c>
      <c r="X31" s="225">
        <v>9250</v>
      </c>
      <c r="Y31" s="225">
        <v>9500</v>
      </c>
      <c r="Z31" s="225">
        <v>9750</v>
      </c>
      <c r="AA31" s="225">
        <v>10000</v>
      </c>
      <c r="AB31" s="225">
        <v>10250</v>
      </c>
      <c r="AC31" s="225">
        <v>10500</v>
      </c>
      <c r="AD31" s="225">
        <v>10750</v>
      </c>
      <c r="AE31" s="225">
        <v>11000</v>
      </c>
      <c r="AF31" s="225">
        <v>11250</v>
      </c>
      <c r="AG31" s="225">
        <v>11500</v>
      </c>
      <c r="AH31" s="225">
        <v>11750</v>
      </c>
      <c r="AI31" s="226">
        <v>12000</v>
      </c>
      <c r="AJ31" s="222"/>
      <c r="AK31" s="222"/>
      <c r="AL31" s="222"/>
      <c r="AM31" s="222"/>
      <c r="AN31" s="222"/>
      <c r="AO31" s="222"/>
      <c r="AP31" s="222"/>
      <c r="AQ31" s="222"/>
    </row>
    <row r="32" spans="1:43" x14ac:dyDescent="0.25">
      <c r="A32" s="222"/>
      <c r="B32" s="256">
        <v>1000</v>
      </c>
      <c r="C32" s="257">
        <v>70</v>
      </c>
      <c r="D32" s="258">
        <v>70</v>
      </c>
      <c r="E32" s="258">
        <v>70</v>
      </c>
      <c r="F32" s="258">
        <v>70</v>
      </c>
      <c r="G32" s="258">
        <v>70</v>
      </c>
      <c r="H32" s="258">
        <v>70</v>
      </c>
      <c r="I32" s="258">
        <v>70</v>
      </c>
      <c r="J32" s="258">
        <v>70</v>
      </c>
      <c r="K32" s="258">
        <v>70</v>
      </c>
      <c r="L32" s="258">
        <v>70</v>
      </c>
      <c r="M32" s="258">
        <v>70</v>
      </c>
      <c r="N32" s="258">
        <v>70</v>
      </c>
      <c r="O32" s="258">
        <v>70</v>
      </c>
      <c r="P32" s="258">
        <v>70</v>
      </c>
      <c r="Q32" s="258">
        <v>70</v>
      </c>
      <c r="R32" s="258">
        <v>70</v>
      </c>
      <c r="S32" s="259">
        <v>70</v>
      </c>
      <c r="T32" s="260" t="s">
        <v>1247</v>
      </c>
      <c r="U32" s="261" t="s">
        <v>1247</v>
      </c>
      <c r="V32" s="261" t="s">
        <v>1247</v>
      </c>
      <c r="W32" s="261" t="s">
        <v>1247</v>
      </c>
      <c r="X32" s="261" t="s">
        <v>1247</v>
      </c>
      <c r="Y32" s="261" t="s">
        <v>1247</v>
      </c>
      <c r="Z32" s="261" t="s">
        <v>1247</v>
      </c>
      <c r="AA32" s="261" t="s">
        <v>1247</v>
      </c>
      <c r="AB32" s="261" t="s">
        <v>1247</v>
      </c>
      <c r="AC32" s="261" t="s">
        <v>1247</v>
      </c>
      <c r="AD32" s="261" t="s">
        <v>1247</v>
      </c>
      <c r="AE32" s="261" t="s">
        <v>1247</v>
      </c>
      <c r="AF32" s="261" t="s">
        <v>1247</v>
      </c>
      <c r="AG32" s="261" t="s">
        <v>1247</v>
      </c>
      <c r="AH32" s="261" t="s">
        <v>1247</v>
      </c>
      <c r="AI32" s="262" t="s">
        <v>1247</v>
      </c>
    </row>
    <row r="33" spans="2:35" x14ac:dyDescent="0.25">
      <c r="B33" s="263">
        <v>1250</v>
      </c>
      <c r="C33" s="264">
        <v>70</v>
      </c>
      <c r="D33" s="265">
        <v>70</v>
      </c>
      <c r="E33" s="265">
        <v>70</v>
      </c>
      <c r="F33" s="265">
        <v>70</v>
      </c>
      <c r="G33" s="265">
        <v>70</v>
      </c>
      <c r="H33" s="265">
        <v>70</v>
      </c>
      <c r="I33" s="265">
        <v>70</v>
      </c>
      <c r="J33" s="265">
        <v>70</v>
      </c>
      <c r="K33" s="265">
        <v>70</v>
      </c>
      <c r="L33" s="265">
        <v>70</v>
      </c>
      <c r="M33" s="265">
        <v>70</v>
      </c>
      <c r="N33" s="265">
        <v>70</v>
      </c>
      <c r="O33" s="265">
        <v>70</v>
      </c>
      <c r="P33" s="265">
        <v>70</v>
      </c>
      <c r="Q33" s="265">
        <v>70</v>
      </c>
      <c r="R33" s="265">
        <v>70</v>
      </c>
      <c r="S33" s="266">
        <v>70</v>
      </c>
      <c r="T33" s="267" t="s">
        <v>1247</v>
      </c>
      <c r="U33" s="268" t="s">
        <v>1247</v>
      </c>
      <c r="V33" s="268" t="s">
        <v>1247</v>
      </c>
      <c r="W33" s="268" t="s">
        <v>1247</v>
      </c>
      <c r="X33" s="268" t="s">
        <v>1247</v>
      </c>
      <c r="Y33" s="268" t="s">
        <v>1247</v>
      </c>
      <c r="Z33" s="268" t="s">
        <v>1247</v>
      </c>
      <c r="AA33" s="268" t="s">
        <v>1247</v>
      </c>
      <c r="AB33" s="268" t="s">
        <v>1247</v>
      </c>
      <c r="AC33" s="268" t="s">
        <v>1247</v>
      </c>
      <c r="AD33" s="268" t="s">
        <v>1247</v>
      </c>
      <c r="AE33" s="268" t="s">
        <v>1247</v>
      </c>
      <c r="AF33" s="268" t="s">
        <v>1247</v>
      </c>
      <c r="AG33" s="268" t="s">
        <v>1247</v>
      </c>
      <c r="AH33" s="268" t="s">
        <v>1247</v>
      </c>
      <c r="AI33" s="269" t="s">
        <v>1247</v>
      </c>
    </row>
    <row r="34" spans="2:35" x14ac:dyDescent="0.25">
      <c r="B34" s="263">
        <v>1500</v>
      </c>
      <c r="C34" s="264">
        <v>70</v>
      </c>
      <c r="D34" s="265">
        <v>70</v>
      </c>
      <c r="E34" s="265">
        <v>70</v>
      </c>
      <c r="F34" s="265">
        <v>70</v>
      </c>
      <c r="G34" s="265">
        <v>70</v>
      </c>
      <c r="H34" s="265">
        <v>70</v>
      </c>
      <c r="I34" s="265">
        <v>70</v>
      </c>
      <c r="J34" s="265">
        <v>70</v>
      </c>
      <c r="K34" s="265">
        <v>70</v>
      </c>
      <c r="L34" s="265">
        <v>70</v>
      </c>
      <c r="M34" s="265">
        <v>70</v>
      </c>
      <c r="N34" s="265">
        <v>70</v>
      </c>
      <c r="O34" s="265">
        <v>70</v>
      </c>
      <c r="P34" s="265">
        <v>70</v>
      </c>
      <c r="Q34" s="265">
        <v>70</v>
      </c>
      <c r="R34" s="265">
        <v>70</v>
      </c>
      <c r="S34" s="266">
        <v>70</v>
      </c>
      <c r="T34" s="267" t="s">
        <v>1247</v>
      </c>
      <c r="U34" s="268" t="s">
        <v>1247</v>
      </c>
      <c r="V34" s="268" t="s">
        <v>1247</v>
      </c>
      <c r="W34" s="268" t="s">
        <v>1247</v>
      </c>
      <c r="X34" s="268" t="s">
        <v>1247</v>
      </c>
      <c r="Y34" s="268" t="s">
        <v>1247</v>
      </c>
      <c r="Z34" s="268" t="s">
        <v>1247</v>
      </c>
      <c r="AA34" s="268" t="s">
        <v>1247</v>
      </c>
      <c r="AB34" s="268" t="s">
        <v>1247</v>
      </c>
      <c r="AC34" s="268" t="s">
        <v>1247</v>
      </c>
      <c r="AD34" s="268" t="s">
        <v>1247</v>
      </c>
      <c r="AE34" s="268" t="s">
        <v>1247</v>
      </c>
      <c r="AF34" s="268" t="s">
        <v>1247</v>
      </c>
      <c r="AG34" s="268" t="s">
        <v>1247</v>
      </c>
      <c r="AH34" s="268" t="s">
        <v>1247</v>
      </c>
      <c r="AI34" s="269" t="s">
        <v>1247</v>
      </c>
    </row>
    <row r="35" spans="2:35" x14ac:dyDescent="0.25">
      <c r="B35" s="263">
        <v>1750</v>
      </c>
      <c r="C35" s="264">
        <v>70</v>
      </c>
      <c r="D35" s="265">
        <v>70</v>
      </c>
      <c r="E35" s="265">
        <v>70</v>
      </c>
      <c r="F35" s="265">
        <v>70</v>
      </c>
      <c r="G35" s="265">
        <v>70</v>
      </c>
      <c r="H35" s="265">
        <v>70</v>
      </c>
      <c r="I35" s="265">
        <v>70</v>
      </c>
      <c r="J35" s="265">
        <v>70</v>
      </c>
      <c r="K35" s="265">
        <v>70</v>
      </c>
      <c r="L35" s="265">
        <v>70</v>
      </c>
      <c r="M35" s="265">
        <v>70</v>
      </c>
      <c r="N35" s="265">
        <v>70</v>
      </c>
      <c r="O35" s="265">
        <v>70</v>
      </c>
      <c r="P35" s="265">
        <v>70</v>
      </c>
      <c r="Q35" s="265">
        <v>70</v>
      </c>
      <c r="R35" s="265">
        <v>70</v>
      </c>
      <c r="S35" s="266">
        <v>70</v>
      </c>
      <c r="T35" s="267" t="s">
        <v>1247</v>
      </c>
      <c r="U35" s="268" t="s">
        <v>1247</v>
      </c>
      <c r="V35" s="268" t="s">
        <v>1247</v>
      </c>
      <c r="W35" s="268" t="s">
        <v>1247</v>
      </c>
      <c r="X35" s="268" t="s">
        <v>1247</v>
      </c>
      <c r="Y35" s="268" t="s">
        <v>1247</v>
      </c>
      <c r="Z35" s="268" t="s">
        <v>1247</v>
      </c>
      <c r="AA35" s="268" t="s">
        <v>1247</v>
      </c>
      <c r="AB35" s="268" t="s">
        <v>1247</v>
      </c>
      <c r="AC35" s="268" t="s">
        <v>1247</v>
      </c>
      <c r="AD35" s="268" t="s">
        <v>1247</v>
      </c>
      <c r="AE35" s="268" t="s">
        <v>1247</v>
      </c>
      <c r="AF35" s="268" t="s">
        <v>1247</v>
      </c>
      <c r="AG35" s="268" t="s">
        <v>1247</v>
      </c>
      <c r="AH35" s="268" t="s">
        <v>1247</v>
      </c>
      <c r="AI35" s="269" t="s">
        <v>1247</v>
      </c>
    </row>
    <row r="36" spans="2:35" x14ac:dyDescent="0.25">
      <c r="B36" s="263">
        <v>2000</v>
      </c>
      <c r="C36" s="264">
        <v>70</v>
      </c>
      <c r="D36" s="265">
        <v>70</v>
      </c>
      <c r="E36" s="265">
        <v>70</v>
      </c>
      <c r="F36" s="265">
        <v>70</v>
      </c>
      <c r="G36" s="265">
        <v>70</v>
      </c>
      <c r="H36" s="265">
        <v>70</v>
      </c>
      <c r="I36" s="265">
        <v>70</v>
      </c>
      <c r="J36" s="265">
        <v>70</v>
      </c>
      <c r="K36" s="265">
        <v>70</v>
      </c>
      <c r="L36" s="265">
        <v>70</v>
      </c>
      <c r="M36" s="265">
        <v>70</v>
      </c>
      <c r="N36" s="265">
        <v>70</v>
      </c>
      <c r="O36" s="265">
        <v>70</v>
      </c>
      <c r="P36" s="265">
        <v>70</v>
      </c>
      <c r="Q36" s="265">
        <v>70</v>
      </c>
      <c r="R36" s="265">
        <v>70</v>
      </c>
      <c r="S36" s="266">
        <v>70</v>
      </c>
      <c r="T36" s="267" t="s">
        <v>1247</v>
      </c>
      <c r="U36" s="268" t="s">
        <v>1247</v>
      </c>
      <c r="V36" s="268" t="s">
        <v>1247</v>
      </c>
      <c r="W36" s="268" t="s">
        <v>1247</v>
      </c>
      <c r="X36" s="268" t="s">
        <v>1247</v>
      </c>
      <c r="Y36" s="268" t="s">
        <v>1247</v>
      </c>
      <c r="Z36" s="268" t="s">
        <v>1247</v>
      </c>
      <c r="AA36" s="268" t="s">
        <v>1247</v>
      </c>
      <c r="AB36" s="268" t="s">
        <v>1247</v>
      </c>
      <c r="AC36" s="268" t="s">
        <v>1247</v>
      </c>
      <c r="AD36" s="268" t="s">
        <v>1247</v>
      </c>
      <c r="AE36" s="268" t="s">
        <v>1247</v>
      </c>
      <c r="AF36" s="268" t="s">
        <v>1247</v>
      </c>
      <c r="AG36" s="268" t="s">
        <v>1247</v>
      </c>
      <c r="AH36" s="268" t="s">
        <v>1247</v>
      </c>
      <c r="AI36" s="269" t="s">
        <v>1247</v>
      </c>
    </row>
    <row r="37" spans="2:35" x14ac:dyDescent="0.25">
      <c r="B37" s="263">
        <v>2250</v>
      </c>
      <c r="C37" s="264">
        <v>70</v>
      </c>
      <c r="D37" s="265">
        <v>70</v>
      </c>
      <c r="E37" s="265">
        <v>70</v>
      </c>
      <c r="F37" s="265">
        <v>70</v>
      </c>
      <c r="G37" s="265">
        <v>70</v>
      </c>
      <c r="H37" s="265">
        <v>70</v>
      </c>
      <c r="I37" s="265">
        <v>70</v>
      </c>
      <c r="J37" s="265">
        <v>70</v>
      </c>
      <c r="K37" s="265">
        <v>70</v>
      </c>
      <c r="L37" s="265">
        <v>70</v>
      </c>
      <c r="M37" s="265">
        <v>70</v>
      </c>
      <c r="N37" s="265">
        <v>70</v>
      </c>
      <c r="O37" s="265">
        <v>70</v>
      </c>
      <c r="P37" s="265">
        <v>70</v>
      </c>
      <c r="Q37" s="265">
        <v>70</v>
      </c>
      <c r="R37" s="265">
        <v>70</v>
      </c>
      <c r="S37" s="266">
        <v>70</v>
      </c>
      <c r="T37" s="267" t="s">
        <v>1247</v>
      </c>
      <c r="U37" s="268" t="s">
        <v>1247</v>
      </c>
      <c r="V37" s="268" t="s">
        <v>1247</v>
      </c>
      <c r="W37" s="268" t="s">
        <v>1247</v>
      </c>
      <c r="X37" s="268" t="s">
        <v>1247</v>
      </c>
      <c r="Y37" s="268" t="s">
        <v>1247</v>
      </c>
      <c r="Z37" s="268" t="s">
        <v>1247</v>
      </c>
      <c r="AA37" s="268" t="s">
        <v>1247</v>
      </c>
      <c r="AB37" s="268" t="s">
        <v>1247</v>
      </c>
      <c r="AC37" s="268" t="s">
        <v>1247</v>
      </c>
      <c r="AD37" s="268" t="s">
        <v>1247</v>
      </c>
      <c r="AE37" s="268" t="s">
        <v>1247</v>
      </c>
      <c r="AF37" s="268" t="s">
        <v>1247</v>
      </c>
      <c r="AG37" s="268" t="s">
        <v>1247</v>
      </c>
      <c r="AH37" s="268" t="s">
        <v>1247</v>
      </c>
      <c r="AI37" s="269" t="s">
        <v>1247</v>
      </c>
    </row>
    <row r="38" spans="2:35" x14ac:dyDescent="0.25">
      <c r="B38" s="263">
        <v>2500</v>
      </c>
      <c r="C38" s="264">
        <v>70</v>
      </c>
      <c r="D38" s="265">
        <v>70</v>
      </c>
      <c r="E38" s="265">
        <v>70</v>
      </c>
      <c r="F38" s="265">
        <v>70</v>
      </c>
      <c r="G38" s="265">
        <v>70</v>
      </c>
      <c r="H38" s="265">
        <v>70</v>
      </c>
      <c r="I38" s="265">
        <v>70</v>
      </c>
      <c r="J38" s="265">
        <v>70</v>
      </c>
      <c r="K38" s="265">
        <v>70</v>
      </c>
      <c r="L38" s="265">
        <v>70</v>
      </c>
      <c r="M38" s="265">
        <v>70</v>
      </c>
      <c r="N38" s="265">
        <v>70</v>
      </c>
      <c r="O38" s="265">
        <v>70</v>
      </c>
      <c r="P38" s="265">
        <v>70</v>
      </c>
      <c r="Q38" s="265">
        <v>70</v>
      </c>
      <c r="R38" s="265">
        <v>70</v>
      </c>
      <c r="S38" s="266">
        <v>70</v>
      </c>
      <c r="T38" s="267" t="s">
        <v>1247</v>
      </c>
      <c r="U38" s="268" t="s">
        <v>1247</v>
      </c>
      <c r="V38" s="268" t="s">
        <v>1247</v>
      </c>
      <c r="W38" s="268" t="s">
        <v>1247</v>
      </c>
      <c r="X38" s="268" t="s">
        <v>1247</v>
      </c>
      <c r="Y38" s="268" t="s">
        <v>1247</v>
      </c>
      <c r="Z38" s="268" t="s">
        <v>1247</v>
      </c>
      <c r="AA38" s="268" t="s">
        <v>1247</v>
      </c>
      <c r="AB38" s="268" t="s">
        <v>1247</v>
      </c>
      <c r="AC38" s="268" t="s">
        <v>1247</v>
      </c>
      <c r="AD38" s="268" t="s">
        <v>1247</v>
      </c>
      <c r="AE38" s="268" t="s">
        <v>1247</v>
      </c>
      <c r="AF38" s="268" t="s">
        <v>1247</v>
      </c>
      <c r="AG38" s="268" t="s">
        <v>1247</v>
      </c>
      <c r="AH38" s="268" t="s">
        <v>1247</v>
      </c>
      <c r="AI38" s="269" t="s">
        <v>1247</v>
      </c>
    </row>
    <row r="39" spans="2:35" x14ac:dyDescent="0.25">
      <c r="B39" s="263">
        <v>2750</v>
      </c>
      <c r="C39" s="264">
        <v>70</v>
      </c>
      <c r="D39" s="265">
        <v>70</v>
      </c>
      <c r="E39" s="265">
        <v>70</v>
      </c>
      <c r="F39" s="265">
        <v>70</v>
      </c>
      <c r="G39" s="265">
        <v>70</v>
      </c>
      <c r="H39" s="265">
        <v>70</v>
      </c>
      <c r="I39" s="265">
        <v>70</v>
      </c>
      <c r="J39" s="265">
        <v>70</v>
      </c>
      <c r="K39" s="265">
        <v>70</v>
      </c>
      <c r="L39" s="265">
        <v>70</v>
      </c>
      <c r="M39" s="265">
        <v>70</v>
      </c>
      <c r="N39" s="265">
        <v>70</v>
      </c>
      <c r="O39" s="265">
        <v>70</v>
      </c>
      <c r="P39" s="265">
        <v>70</v>
      </c>
      <c r="Q39" s="265">
        <v>70</v>
      </c>
      <c r="R39" s="265">
        <v>70</v>
      </c>
      <c r="S39" s="266">
        <v>70</v>
      </c>
      <c r="T39" s="267" t="s">
        <v>1247</v>
      </c>
      <c r="U39" s="268" t="s">
        <v>1247</v>
      </c>
      <c r="V39" s="268" t="s">
        <v>1247</v>
      </c>
      <c r="W39" s="268" t="s">
        <v>1247</v>
      </c>
      <c r="X39" s="268" t="s">
        <v>1247</v>
      </c>
      <c r="Y39" s="268" t="s">
        <v>1247</v>
      </c>
      <c r="Z39" s="268" t="s">
        <v>1247</v>
      </c>
      <c r="AA39" s="268" t="s">
        <v>1247</v>
      </c>
      <c r="AB39" s="268" t="s">
        <v>1247</v>
      </c>
      <c r="AC39" s="268" t="s">
        <v>1247</v>
      </c>
      <c r="AD39" s="268" t="s">
        <v>1247</v>
      </c>
      <c r="AE39" s="268" t="s">
        <v>1247</v>
      </c>
      <c r="AF39" s="268" t="s">
        <v>1247</v>
      </c>
      <c r="AG39" s="268" t="s">
        <v>1247</v>
      </c>
      <c r="AH39" s="268" t="s">
        <v>1247</v>
      </c>
      <c r="AI39" s="269" t="s">
        <v>1247</v>
      </c>
    </row>
    <row r="40" spans="2:35" x14ac:dyDescent="0.25">
      <c r="B40" s="263">
        <v>3000</v>
      </c>
      <c r="C40" s="264">
        <v>70</v>
      </c>
      <c r="D40" s="265">
        <v>70</v>
      </c>
      <c r="E40" s="265">
        <v>70</v>
      </c>
      <c r="F40" s="265">
        <v>70</v>
      </c>
      <c r="G40" s="265">
        <v>70</v>
      </c>
      <c r="H40" s="265">
        <v>70</v>
      </c>
      <c r="I40" s="265">
        <v>70</v>
      </c>
      <c r="J40" s="265">
        <v>70</v>
      </c>
      <c r="K40" s="265">
        <v>70</v>
      </c>
      <c r="L40" s="265">
        <v>70</v>
      </c>
      <c r="M40" s="265">
        <v>70</v>
      </c>
      <c r="N40" s="265">
        <v>70</v>
      </c>
      <c r="O40" s="265">
        <v>70</v>
      </c>
      <c r="P40" s="265">
        <v>70</v>
      </c>
      <c r="Q40" s="265">
        <v>70</v>
      </c>
      <c r="R40" s="265">
        <v>70</v>
      </c>
      <c r="S40" s="266">
        <v>70</v>
      </c>
      <c r="T40" s="267" t="s">
        <v>1247</v>
      </c>
      <c r="U40" s="268" t="s">
        <v>1247</v>
      </c>
      <c r="V40" s="268" t="s">
        <v>1247</v>
      </c>
      <c r="W40" s="268" t="s">
        <v>1247</v>
      </c>
      <c r="X40" s="268" t="s">
        <v>1247</v>
      </c>
      <c r="Y40" s="268" t="s">
        <v>1247</v>
      </c>
      <c r="Z40" s="268" t="s">
        <v>1247</v>
      </c>
      <c r="AA40" s="268" t="s">
        <v>1247</v>
      </c>
      <c r="AB40" s="268" t="s">
        <v>1247</v>
      </c>
      <c r="AC40" s="268" t="s">
        <v>1247</v>
      </c>
      <c r="AD40" s="268" t="s">
        <v>1247</v>
      </c>
      <c r="AE40" s="268" t="s">
        <v>1247</v>
      </c>
      <c r="AF40" s="268" t="s">
        <v>1247</v>
      </c>
      <c r="AG40" s="268" t="s">
        <v>1247</v>
      </c>
      <c r="AH40" s="268" t="s">
        <v>1247</v>
      </c>
      <c r="AI40" s="269" t="s">
        <v>1247</v>
      </c>
    </row>
    <row r="41" spans="2:35" x14ac:dyDescent="0.25">
      <c r="B41" s="263">
        <v>3250</v>
      </c>
      <c r="C41" s="264">
        <v>70</v>
      </c>
      <c r="D41" s="265">
        <v>70</v>
      </c>
      <c r="E41" s="265">
        <v>70</v>
      </c>
      <c r="F41" s="265">
        <v>70</v>
      </c>
      <c r="G41" s="265">
        <v>70</v>
      </c>
      <c r="H41" s="265">
        <v>70</v>
      </c>
      <c r="I41" s="265">
        <v>70</v>
      </c>
      <c r="J41" s="265">
        <v>70</v>
      </c>
      <c r="K41" s="265">
        <v>70</v>
      </c>
      <c r="L41" s="265">
        <v>70</v>
      </c>
      <c r="M41" s="265">
        <v>70</v>
      </c>
      <c r="N41" s="265">
        <v>70</v>
      </c>
      <c r="O41" s="265">
        <v>70</v>
      </c>
      <c r="P41" s="265">
        <v>70</v>
      </c>
      <c r="Q41" s="265">
        <v>70</v>
      </c>
      <c r="R41" s="265">
        <v>70</v>
      </c>
      <c r="S41" s="266">
        <v>70</v>
      </c>
      <c r="T41" s="267" t="s">
        <v>1247</v>
      </c>
      <c r="U41" s="268" t="s">
        <v>1247</v>
      </c>
      <c r="V41" s="268" t="s">
        <v>1247</v>
      </c>
      <c r="W41" s="268" t="s">
        <v>1247</v>
      </c>
      <c r="X41" s="268" t="s">
        <v>1247</v>
      </c>
      <c r="Y41" s="268" t="s">
        <v>1247</v>
      </c>
      <c r="Z41" s="268" t="s">
        <v>1247</v>
      </c>
      <c r="AA41" s="268" t="s">
        <v>1247</v>
      </c>
      <c r="AB41" s="268" t="s">
        <v>1247</v>
      </c>
      <c r="AC41" s="268" t="s">
        <v>1247</v>
      </c>
      <c r="AD41" s="268" t="s">
        <v>1247</v>
      </c>
      <c r="AE41" s="268" t="s">
        <v>1247</v>
      </c>
      <c r="AF41" s="268" t="s">
        <v>1247</v>
      </c>
      <c r="AG41" s="268" t="s">
        <v>1247</v>
      </c>
      <c r="AH41" s="268" t="s">
        <v>1247</v>
      </c>
      <c r="AI41" s="269" t="s">
        <v>1247</v>
      </c>
    </row>
    <row r="42" spans="2:35" x14ac:dyDescent="0.25">
      <c r="B42" s="263">
        <v>3500</v>
      </c>
      <c r="C42" s="264">
        <v>70</v>
      </c>
      <c r="D42" s="265">
        <v>70</v>
      </c>
      <c r="E42" s="265">
        <v>70</v>
      </c>
      <c r="F42" s="265">
        <v>70</v>
      </c>
      <c r="G42" s="265">
        <v>70</v>
      </c>
      <c r="H42" s="265">
        <v>70</v>
      </c>
      <c r="I42" s="265">
        <v>70</v>
      </c>
      <c r="J42" s="265">
        <v>70</v>
      </c>
      <c r="K42" s="265">
        <v>70</v>
      </c>
      <c r="L42" s="265">
        <v>70</v>
      </c>
      <c r="M42" s="265">
        <v>70</v>
      </c>
      <c r="N42" s="265">
        <v>70</v>
      </c>
      <c r="O42" s="265">
        <v>70</v>
      </c>
      <c r="P42" s="265">
        <v>70</v>
      </c>
      <c r="Q42" s="265">
        <v>70</v>
      </c>
      <c r="R42" s="265">
        <v>70</v>
      </c>
      <c r="S42" s="266">
        <v>70</v>
      </c>
      <c r="T42" s="267" t="s">
        <v>1247</v>
      </c>
      <c r="U42" s="268" t="s">
        <v>1247</v>
      </c>
      <c r="V42" s="268" t="s">
        <v>1247</v>
      </c>
      <c r="W42" s="268" t="s">
        <v>1247</v>
      </c>
      <c r="X42" s="268" t="s">
        <v>1247</v>
      </c>
      <c r="Y42" s="268" t="s">
        <v>1247</v>
      </c>
      <c r="Z42" s="268" t="s">
        <v>1247</v>
      </c>
      <c r="AA42" s="268" t="s">
        <v>1247</v>
      </c>
      <c r="AB42" s="268" t="s">
        <v>1247</v>
      </c>
      <c r="AC42" s="268" t="s">
        <v>1247</v>
      </c>
      <c r="AD42" s="268" t="s">
        <v>1247</v>
      </c>
      <c r="AE42" s="268" t="s">
        <v>1247</v>
      </c>
      <c r="AF42" s="268" t="s">
        <v>1247</v>
      </c>
      <c r="AG42" s="268" t="s">
        <v>1247</v>
      </c>
      <c r="AH42" s="268" t="s">
        <v>1247</v>
      </c>
      <c r="AI42" s="269" t="s">
        <v>1247</v>
      </c>
    </row>
    <row r="43" spans="2:35" x14ac:dyDescent="0.25">
      <c r="B43" s="263">
        <v>3750</v>
      </c>
      <c r="C43" s="264">
        <v>70</v>
      </c>
      <c r="D43" s="265">
        <v>70</v>
      </c>
      <c r="E43" s="265">
        <v>70</v>
      </c>
      <c r="F43" s="265">
        <v>70</v>
      </c>
      <c r="G43" s="265">
        <v>70</v>
      </c>
      <c r="H43" s="265">
        <v>70</v>
      </c>
      <c r="I43" s="265">
        <v>70</v>
      </c>
      <c r="J43" s="265">
        <v>70</v>
      </c>
      <c r="K43" s="265">
        <v>70</v>
      </c>
      <c r="L43" s="265">
        <v>70</v>
      </c>
      <c r="M43" s="265">
        <v>70</v>
      </c>
      <c r="N43" s="265">
        <v>70</v>
      </c>
      <c r="O43" s="265">
        <v>70</v>
      </c>
      <c r="P43" s="265">
        <v>70</v>
      </c>
      <c r="Q43" s="265">
        <v>70</v>
      </c>
      <c r="R43" s="265">
        <v>70</v>
      </c>
      <c r="S43" s="266">
        <v>70</v>
      </c>
      <c r="T43" s="267" t="s">
        <v>1247</v>
      </c>
      <c r="U43" s="268" t="s">
        <v>1247</v>
      </c>
      <c r="V43" s="268" t="s">
        <v>1247</v>
      </c>
      <c r="W43" s="268" t="s">
        <v>1247</v>
      </c>
      <c r="X43" s="268" t="s">
        <v>1247</v>
      </c>
      <c r="Y43" s="268" t="s">
        <v>1247</v>
      </c>
      <c r="Z43" s="268" t="s">
        <v>1247</v>
      </c>
      <c r="AA43" s="268" t="s">
        <v>1247</v>
      </c>
      <c r="AB43" s="268" t="s">
        <v>1247</v>
      </c>
      <c r="AC43" s="268" t="s">
        <v>1247</v>
      </c>
      <c r="AD43" s="268" t="s">
        <v>1247</v>
      </c>
      <c r="AE43" s="268" t="s">
        <v>1247</v>
      </c>
      <c r="AF43" s="268" t="s">
        <v>1247</v>
      </c>
      <c r="AG43" s="268" t="s">
        <v>1247</v>
      </c>
      <c r="AH43" s="268" t="s">
        <v>1247</v>
      </c>
      <c r="AI43" s="269" t="s">
        <v>1247</v>
      </c>
    </row>
    <row r="44" spans="2:35" x14ac:dyDescent="0.25">
      <c r="B44" s="263">
        <v>4000</v>
      </c>
      <c r="C44" s="264">
        <v>70</v>
      </c>
      <c r="D44" s="265">
        <v>70</v>
      </c>
      <c r="E44" s="265">
        <v>70</v>
      </c>
      <c r="F44" s="265">
        <v>70</v>
      </c>
      <c r="G44" s="265">
        <v>70</v>
      </c>
      <c r="H44" s="265">
        <v>70</v>
      </c>
      <c r="I44" s="265">
        <v>70</v>
      </c>
      <c r="J44" s="265">
        <v>70</v>
      </c>
      <c r="K44" s="265">
        <v>70</v>
      </c>
      <c r="L44" s="265">
        <v>70</v>
      </c>
      <c r="M44" s="265">
        <v>70</v>
      </c>
      <c r="N44" s="265">
        <v>70</v>
      </c>
      <c r="O44" s="265">
        <v>70</v>
      </c>
      <c r="P44" s="265">
        <v>70</v>
      </c>
      <c r="Q44" s="265">
        <v>70</v>
      </c>
      <c r="R44" s="265">
        <v>70</v>
      </c>
      <c r="S44" s="266">
        <v>70</v>
      </c>
      <c r="T44" s="267" t="s">
        <v>1247</v>
      </c>
      <c r="U44" s="268" t="s">
        <v>1247</v>
      </c>
      <c r="V44" s="268" t="s">
        <v>1247</v>
      </c>
      <c r="W44" s="268" t="s">
        <v>1247</v>
      </c>
      <c r="X44" s="268" t="s">
        <v>1247</v>
      </c>
      <c r="Y44" s="268" t="s">
        <v>1247</v>
      </c>
      <c r="Z44" s="268" t="s">
        <v>1247</v>
      </c>
      <c r="AA44" s="268" t="s">
        <v>1247</v>
      </c>
      <c r="AB44" s="268" t="s">
        <v>1247</v>
      </c>
      <c r="AC44" s="268" t="s">
        <v>1247</v>
      </c>
      <c r="AD44" s="268" t="s">
        <v>1247</v>
      </c>
      <c r="AE44" s="268" t="s">
        <v>1247</v>
      </c>
      <c r="AF44" s="268" t="s">
        <v>1247</v>
      </c>
      <c r="AG44" s="268" t="s">
        <v>1247</v>
      </c>
      <c r="AH44" s="268" t="s">
        <v>1247</v>
      </c>
      <c r="AI44" s="269" t="s">
        <v>1247</v>
      </c>
    </row>
    <row r="45" spans="2:35" x14ac:dyDescent="0.25">
      <c r="B45" s="263">
        <v>4250</v>
      </c>
      <c r="C45" s="264">
        <v>85</v>
      </c>
      <c r="D45" s="265">
        <v>85</v>
      </c>
      <c r="E45" s="265">
        <v>85</v>
      </c>
      <c r="F45" s="265">
        <v>85</v>
      </c>
      <c r="G45" s="265">
        <v>85</v>
      </c>
      <c r="H45" s="265">
        <v>85</v>
      </c>
      <c r="I45" s="265">
        <v>85</v>
      </c>
      <c r="J45" s="265">
        <v>85</v>
      </c>
      <c r="K45" s="265">
        <v>85</v>
      </c>
      <c r="L45" s="265">
        <v>85</v>
      </c>
      <c r="M45" s="265">
        <v>85</v>
      </c>
      <c r="N45" s="265">
        <v>85</v>
      </c>
      <c r="O45" s="265">
        <v>85</v>
      </c>
      <c r="P45" s="265">
        <v>85</v>
      </c>
      <c r="Q45" s="265">
        <v>85</v>
      </c>
      <c r="R45" s="265">
        <v>85</v>
      </c>
      <c r="S45" s="266">
        <v>85</v>
      </c>
      <c r="T45" s="267" t="s">
        <v>1247</v>
      </c>
      <c r="U45" s="268" t="s">
        <v>1247</v>
      </c>
      <c r="V45" s="268" t="s">
        <v>1247</v>
      </c>
      <c r="W45" s="268" t="s">
        <v>1247</v>
      </c>
      <c r="X45" s="268" t="s">
        <v>1247</v>
      </c>
      <c r="Y45" s="268" t="s">
        <v>1247</v>
      </c>
      <c r="Z45" s="268" t="s">
        <v>1247</v>
      </c>
      <c r="AA45" s="268" t="s">
        <v>1247</v>
      </c>
      <c r="AB45" s="268" t="s">
        <v>1247</v>
      </c>
      <c r="AC45" s="268" t="s">
        <v>1247</v>
      </c>
      <c r="AD45" s="268" t="s">
        <v>1247</v>
      </c>
      <c r="AE45" s="268" t="s">
        <v>1247</v>
      </c>
      <c r="AF45" s="268" t="s">
        <v>1247</v>
      </c>
      <c r="AG45" s="268" t="s">
        <v>1247</v>
      </c>
      <c r="AH45" s="268" t="s">
        <v>1247</v>
      </c>
      <c r="AI45" s="270"/>
    </row>
    <row r="46" spans="2:35" x14ac:dyDescent="0.25">
      <c r="B46" s="263">
        <v>4500</v>
      </c>
      <c r="C46" s="264">
        <v>85</v>
      </c>
      <c r="D46" s="265">
        <v>85</v>
      </c>
      <c r="E46" s="265">
        <v>85</v>
      </c>
      <c r="F46" s="265">
        <v>85</v>
      </c>
      <c r="G46" s="265">
        <v>85</v>
      </c>
      <c r="H46" s="265">
        <v>85</v>
      </c>
      <c r="I46" s="265">
        <v>85</v>
      </c>
      <c r="J46" s="265">
        <v>85</v>
      </c>
      <c r="K46" s="265">
        <v>85</v>
      </c>
      <c r="L46" s="265">
        <v>85</v>
      </c>
      <c r="M46" s="265">
        <v>85</v>
      </c>
      <c r="N46" s="265">
        <v>85</v>
      </c>
      <c r="O46" s="265">
        <v>85</v>
      </c>
      <c r="P46" s="265">
        <v>85</v>
      </c>
      <c r="Q46" s="265">
        <v>85</v>
      </c>
      <c r="R46" s="265">
        <v>85</v>
      </c>
      <c r="S46" s="266">
        <v>85</v>
      </c>
      <c r="T46" s="267" t="s">
        <v>1247</v>
      </c>
      <c r="U46" s="268" t="s">
        <v>1247</v>
      </c>
      <c r="V46" s="268" t="s">
        <v>1247</v>
      </c>
      <c r="W46" s="268" t="s">
        <v>1247</v>
      </c>
      <c r="X46" s="268" t="s">
        <v>1247</v>
      </c>
      <c r="Y46" s="268" t="s">
        <v>1247</v>
      </c>
      <c r="Z46" s="268" t="s">
        <v>1247</v>
      </c>
      <c r="AA46" s="268" t="s">
        <v>1247</v>
      </c>
      <c r="AB46" s="268" t="s">
        <v>1247</v>
      </c>
      <c r="AC46" s="268" t="s">
        <v>1247</v>
      </c>
      <c r="AD46" s="268" t="s">
        <v>1247</v>
      </c>
      <c r="AE46" s="268" t="s">
        <v>1247</v>
      </c>
      <c r="AF46" s="271"/>
      <c r="AG46" s="272"/>
      <c r="AH46" s="273"/>
      <c r="AI46" s="274"/>
    </row>
    <row r="47" spans="2:35" x14ac:dyDescent="0.25">
      <c r="B47" s="263">
        <v>4750</v>
      </c>
      <c r="C47" s="264">
        <v>85</v>
      </c>
      <c r="D47" s="265">
        <v>85</v>
      </c>
      <c r="E47" s="265">
        <v>85</v>
      </c>
      <c r="F47" s="265">
        <v>85</v>
      </c>
      <c r="G47" s="265">
        <v>85</v>
      </c>
      <c r="H47" s="265">
        <v>85</v>
      </c>
      <c r="I47" s="265">
        <v>85</v>
      </c>
      <c r="J47" s="265">
        <v>85</v>
      </c>
      <c r="K47" s="265">
        <v>85</v>
      </c>
      <c r="L47" s="265">
        <v>85</v>
      </c>
      <c r="M47" s="265">
        <v>85</v>
      </c>
      <c r="N47" s="265">
        <v>85</v>
      </c>
      <c r="O47" s="265">
        <v>85</v>
      </c>
      <c r="P47" s="265">
        <v>85</v>
      </c>
      <c r="Q47" s="265">
        <v>85</v>
      </c>
      <c r="R47" s="265">
        <v>85</v>
      </c>
      <c r="S47" s="266">
        <v>85</v>
      </c>
      <c r="T47" s="267" t="s">
        <v>1247</v>
      </c>
      <c r="U47" s="268" t="s">
        <v>1247</v>
      </c>
      <c r="V47" s="268" t="s">
        <v>1247</v>
      </c>
      <c r="W47" s="268" t="s">
        <v>1247</v>
      </c>
      <c r="X47" s="268" t="s">
        <v>1247</v>
      </c>
      <c r="Y47" s="268" t="s">
        <v>1247</v>
      </c>
      <c r="Z47" s="268" t="s">
        <v>1247</v>
      </c>
      <c r="AA47" s="268" t="s">
        <v>1247</v>
      </c>
      <c r="AB47" s="268" t="s">
        <v>1247</v>
      </c>
      <c r="AC47" s="268" t="s">
        <v>1247</v>
      </c>
      <c r="AD47" s="271"/>
      <c r="AE47" s="272"/>
      <c r="AF47" s="272"/>
      <c r="AG47" s="272"/>
      <c r="AH47" s="272"/>
      <c r="AI47" s="274"/>
    </row>
    <row r="48" spans="2:35" x14ac:dyDescent="0.25">
      <c r="B48" s="263">
        <v>5000</v>
      </c>
      <c r="C48" s="264">
        <v>85</v>
      </c>
      <c r="D48" s="265">
        <v>85</v>
      </c>
      <c r="E48" s="265">
        <v>85</v>
      </c>
      <c r="F48" s="265">
        <v>85</v>
      </c>
      <c r="G48" s="265">
        <v>85</v>
      </c>
      <c r="H48" s="265">
        <v>85</v>
      </c>
      <c r="I48" s="265">
        <v>85</v>
      </c>
      <c r="J48" s="265">
        <v>85</v>
      </c>
      <c r="K48" s="265">
        <v>85</v>
      </c>
      <c r="L48" s="265">
        <v>85</v>
      </c>
      <c r="M48" s="265">
        <v>85</v>
      </c>
      <c r="N48" s="265">
        <v>85</v>
      </c>
      <c r="O48" s="265">
        <v>85</v>
      </c>
      <c r="P48" s="265">
        <v>85</v>
      </c>
      <c r="Q48" s="265">
        <v>85</v>
      </c>
      <c r="R48" s="265">
        <v>85</v>
      </c>
      <c r="S48" s="266">
        <v>85</v>
      </c>
      <c r="T48" s="267" t="s">
        <v>1247</v>
      </c>
      <c r="U48" s="268" t="s">
        <v>1247</v>
      </c>
      <c r="V48" s="268" t="s">
        <v>1247</v>
      </c>
      <c r="W48" s="268" t="s">
        <v>1247</v>
      </c>
      <c r="X48" s="268" t="s">
        <v>1247</v>
      </c>
      <c r="Y48" s="268" t="s">
        <v>1247</v>
      </c>
      <c r="Z48" s="268" t="s">
        <v>1247</v>
      </c>
      <c r="AA48" s="268" t="s">
        <v>1247</v>
      </c>
      <c r="AB48" s="271"/>
      <c r="AC48" s="272"/>
      <c r="AD48" s="272"/>
      <c r="AE48" s="272"/>
      <c r="AF48" s="272"/>
      <c r="AG48" s="272"/>
      <c r="AH48" s="272"/>
      <c r="AI48" s="274"/>
    </row>
    <row r="49" spans="1:43" x14ac:dyDescent="0.25">
      <c r="B49" s="263">
        <v>5250</v>
      </c>
      <c r="C49" s="264">
        <v>85</v>
      </c>
      <c r="D49" s="265">
        <v>85</v>
      </c>
      <c r="E49" s="265">
        <v>85</v>
      </c>
      <c r="F49" s="265">
        <v>85</v>
      </c>
      <c r="G49" s="265">
        <v>85</v>
      </c>
      <c r="H49" s="265">
        <v>85</v>
      </c>
      <c r="I49" s="265">
        <v>85</v>
      </c>
      <c r="J49" s="265">
        <v>85</v>
      </c>
      <c r="K49" s="265">
        <v>85</v>
      </c>
      <c r="L49" s="265">
        <v>85</v>
      </c>
      <c r="M49" s="265">
        <v>85</v>
      </c>
      <c r="N49" s="265">
        <v>85</v>
      </c>
      <c r="O49" s="265">
        <v>85</v>
      </c>
      <c r="P49" s="265">
        <v>85</v>
      </c>
      <c r="Q49" s="265">
        <v>85</v>
      </c>
      <c r="R49" s="265">
        <v>85</v>
      </c>
      <c r="S49" s="266">
        <v>85</v>
      </c>
      <c r="T49" s="267" t="s">
        <v>1247</v>
      </c>
      <c r="U49" s="268" t="s">
        <v>1247</v>
      </c>
      <c r="V49" s="268" t="s">
        <v>1247</v>
      </c>
      <c r="W49" s="268" t="s">
        <v>1247</v>
      </c>
      <c r="X49" s="268" t="s">
        <v>1247</v>
      </c>
      <c r="Y49" s="268" t="s">
        <v>1247</v>
      </c>
      <c r="Z49" s="271"/>
      <c r="AA49" s="272"/>
      <c r="AB49" s="272"/>
      <c r="AC49" s="272"/>
      <c r="AD49" s="272"/>
      <c r="AE49" s="272"/>
      <c r="AF49" s="272"/>
      <c r="AG49" s="272"/>
      <c r="AH49" s="272"/>
      <c r="AI49" s="274"/>
    </row>
    <row r="50" spans="1:43" x14ac:dyDescent="0.25">
      <c r="B50" s="263">
        <v>5500</v>
      </c>
      <c r="C50" s="264">
        <v>85</v>
      </c>
      <c r="D50" s="265">
        <v>85</v>
      </c>
      <c r="E50" s="265">
        <v>85</v>
      </c>
      <c r="F50" s="265">
        <v>85</v>
      </c>
      <c r="G50" s="265">
        <v>85</v>
      </c>
      <c r="H50" s="265">
        <v>85</v>
      </c>
      <c r="I50" s="265">
        <v>85</v>
      </c>
      <c r="J50" s="265">
        <v>85</v>
      </c>
      <c r="K50" s="265">
        <v>85</v>
      </c>
      <c r="L50" s="265">
        <v>85</v>
      </c>
      <c r="M50" s="265">
        <v>85</v>
      </c>
      <c r="N50" s="265">
        <v>85</v>
      </c>
      <c r="O50" s="265">
        <v>85</v>
      </c>
      <c r="P50" s="265">
        <v>85</v>
      </c>
      <c r="Q50" s="265">
        <v>85</v>
      </c>
      <c r="R50" s="265">
        <v>85</v>
      </c>
      <c r="S50" s="266">
        <v>85</v>
      </c>
      <c r="T50" s="267" t="s">
        <v>1247</v>
      </c>
      <c r="U50" s="268" t="s">
        <v>1247</v>
      </c>
      <c r="V50" s="268" t="s">
        <v>1247</v>
      </c>
      <c r="W50" s="268" t="s">
        <v>1247</v>
      </c>
      <c r="X50" s="271"/>
      <c r="Y50" s="272"/>
      <c r="Z50" s="272"/>
      <c r="AA50" s="272"/>
      <c r="AB50" s="272"/>
      <c r="AC50" s="272"/>
      <c r="AD50" s="272"/>
      <c r="AE50" s="272"/>
      <c r="AF50" s="272"/>
      <c r="AG50" s="272"/>
      <c r="AH50" s="272"/>
      <c r="AI50" s="274"/>
    </row>
    <row r="51" spans="1:43" x14ac:dyDescent="0.25">
      <c r="B51" s="263">
        <v>5750</v>
      </c>
      <c r="C51" s="264">
        <v>85</v>
      </c>
      <c r="D51" s="265">
        <v>85</v>
      </c>
      <c r="E51" s="265">
        <v>85</v>
      </c>
      <c r="F51" s="265">
        <v>85</v>
      </c>
      <c r="G51" s="265">
        <v>85</v>
      </c>
      <c r="H51" s="265">
        <v>85</v>
      </c>
      <c r="I51" s="265">
        <v>85</v>
      </c>
      <c r="J51" s="265">
        <v>85</v>
      </c>
      <c r="K51" s="265">
        <v>85</v>
      </c>
      <c r="L51" s="265">
        <v>85</v>
      </c>
      <c r="M51" s="265">
        <v>85</v>
      </c>
      <c r="N51" s="265">
        <v>85</v>
      </c>
      <c r="O51" s="265">
        <v>85</v>
      </c>
      <c r="P51" s="265">
        <v>85</v>
      </c>
      <c r="Q51" s="265">
        <v>85</v>
      </c>
      <c r="R51" s="265">
        <v>85</v>
      </c>
      <c r="S51" s="266">
        <v>85</v>
      </c>
      <c r="T51" s="267" t="s">
        <v>1247</v>
      </c>
      <c r="U51" s="268" t="s">
        <v>1247</v>
      </c>
      <c r="V51" s="271"/>
      <c r="W51" s="272"/>
      <c r="X51" s="272"/>
      <c r="Y51" s="272"/>
      <c r="Z51" s="272"/>
      <c r="AA51" s="272"/>
      <c r="AB51" s="272"/>
      <c r="AC51" s="272"/>
      <c r="AD51" s="272"/>
      <c r="AE51" s="272"/>
      <c r="AF51" s="272"/>
      <c r="AG51" s="272"/>
      <c r="AH51" s="272"/>
      <c r="AI51" s="274"/>
    </row>
    <row r="52" spans="1:43" ht="15.75" thickBot="1" x14ac:dyDescent="0.3">
      <c r="B52" s="275">
        <v>6000</v>
      </c>
      <c r="C52" s="276">
        <v>85</v>
      </c>
      <c r="D52" s="277">
        <v>85</v>
      </c>
      <c r="E52" s="277">
        <v>85</v>
      </c>
      <c r="F52" s="277">
        <v>85</v>
      </c>
      <c r="G52" s="277">
        <v>85</v>
      </c>
      <c r="H52" s="277">
        <v>85</v>
      </c>
      <c r="I52" s="277">
        <v>85</v>
      </c>
      <c r="J52" s="277">
        <v>85</v>
      </c>
      <c r="K52" s="277">
        <v>85</v>
      </c>
      <c r="L52" s="277">
        <v>85</v>
      </c>
      <c r="M52" s="277">
        <v>85</v>
      </c>
      <c r="N52" s="277">
        <v>85</v>
      </c>
      <c r="O52" s="277">
        <v>85</v>
      </c>
      <c r="P52" s="277">
        <v>85</v>
      </c>
      <c r="Q52" s="277">
        <v>85</v>
      </c>
      <c r="R52" s="277">
        <v>85</v>
      </c>
      <c r="S52" s="278">
        <v>85</v>
      </c>
      <c r="T52" s="279" t="s">
        <v>1247</v>
      </c>
      <c r="U52" s="280"/>
      <c r="V52" s="281"/>
      <c r="W52" s="281"/>
      <c r="X52" s="281"/>
      <c r="Y52" s="281"/>
      <c r="Z52" s="281"/>
      <c r="AA52" s="281"/>
      <c r="AB52" s="281"/>
      <c r="AC52" s="281"/>
      <c r="AD52" s="281"/>
      <c r="AE52" s="281"/>
      <c r="AF52" s="281"/>
      <c r="AG52" s="281"/>
      <c r="AH52" s="281"/>
      <c r="AI52" s="282"/>
    </row>
    <row r="53" spans="1:43" x14ac:dyDescent="0.25">
      <c r="T53" s="222"/>
      <c r="U53" s="222"/>
      <c r="V53" s="222"/>
      <c r="W53" s="222"/>
      <c r="X53" s="222"/>
      <c r="Y53" s="222"/>
      <c r="Z53" s="222"/>
      <c r="AA53" s="222"/>
      <c r="AB53" s="222"/>
      <c r="AC53" s="222"/>
      <c r="AD53" s="222"/>
      <c r="AI53" s="253" t="s">
        <v>1277</v>
      </c>
    </row>
    <row r="54" spans="1:43" x14ac:dyDescent="0.25">
      <c r="T54" s="222"/>
      <c r="U54" s="222"/>
      <c r="V54" s="222"/>
      <c r="W54" s="222"/>
      <c r="X54" s="222"/>
      <c r="Y54" s="222"/>
      <c r="Z54" s="222"/>
      <c r="AA54" s="222"/>
      <c r="AB54" s="222"/>
      <c r="AC54" s="222"/>
      <c r="AD54" s="222"/>
    </row>
    <row r="55" spans="1:43" ht="15.75" thickBot="1" x14ac:dyDescent="0.3">
      <c r="B55" s="215" t="s">
        <v>1279</v>
      </c>
    </row>
    <row r="56" spans="1:43" s="223" customFormat="1" ht="15.75" thickBot="1" x14ac:dyDescent="0.3">
      <c r="A56" s="222"/>
      <c r="B56" s="216" t="s">
        <v>1255</v>
      </c>
      <c r="C56" s="283">
        <v>6000</v>
      </c>
      <c r="D56" s="284">
        <v>6250</v>
      </c>
      <c r="E56" s="284">
        <v>6500</v>
      </c>
      <c r="F56" s="284">
        <v>6750</v>
      </c>
      <c r="G56" s="284">
        <v>7000</v>
      </c>
      <c r="H56" s="284">
        <v>7250</v>
      </c>
      <c r="I56" s="284">
        <v>7500</v>
      </c>
      <c r="J56" s="284">
        <v>7750</v>
      </c>
      <c r="K56" s="284">
        <v>8000</v>
      </c>
      <c r="L56" s="284">
        <v>8250</v>
      </c>
      <c r="M56" s="284">
        <v>8500</v>
      </c>
      <c r="N56" s="284">
        <v>8750</v>
      </c>
      <c r="O56" s="284">
        <v>9000</v>
      </c>
      <c r="P56" s="284">
        <v>9250</v>
      </c>
      <c r="Q56" s="284">
        <v>9500</v>
      </c>
      <c r="R56" s="284">
        <v>9750</v>
      </c>
      <c r="S56" s="284">
        <v>10000</v>
      </c>
      <c r="T56" s="284">
        <v>10250</v>
      </c>
      <c r="U56" s="284">
        <v>10500</v>
      </c>
      <c r="V56" s="284">
        <v>10750</v>
      </c>
      <c r="W56" s="284">
        <v>11000</v>
      </c>
      <c r="X56" s="284">
        <v>11250</v>
      </c>
      <c r="Y56" s="284">
        <v>11500</v>
      </c>
      <c r="Z56" s="284">
        <v>11750</v>
      </c>
      <c r="AA56" s="285">
        <v>12000</v>
      </c>
      <c r="AB56" s="222"/>
      <c r="AC56" s="222"/>
      <c r="AD56" s="222"/>
      <c r="AE56" s="222"/>
      <c r="AF56" s="222"/>
      <c r="AG56" s="222"/>
      <c r="AH56" s="222"/>
      <c r="AI56" s="222"/>
      <c r="AJ56" s="222"/>
      <c r="AK56" s="222"/>
      <c r="AL56" s="222"/>
      <c r="AM56" s="222"/>
      <c r="AN56" s="222"/>
      <c r="AO56" s="222"/>
      <c r="AP56" s="222"/>
      <c r="AQ56" s="222"/>
    </row>
    <row r="57" spans="1:43" x14ac:dyDescent="0.25">
      <c r="A57" s="222"/>
      <c r="B57" s="256">
        <v>1000</v>
      </c>
      <c r="C57" s="286" t="s">
        <v>1248</v>
      </c>
      <c r="D57" s="258" t="s">
        <v>1248</v>
      </c>
      <c r="E57" s="258" t="s">
        <v>1248</v>
      </c>
      <c r="F57" s="258" t="s">
        <v>1248</v>
      </c>
      <c r="G57" s="258" t="s">
        <v>1248</v>
      </c>
      <c r="H57" s="258" t="s">
        <v>1248</v>
      </c>
      <c r="I57" s="258" t="s">
        <v>1248</v>
      </c>
      <c r="J57" s="258" t="s">
        <v>1248</v>
      </c>
      <c r="K57" s="258" t="s">
        <v>1248</v>
      </c>
      <c r="L57" s="258" t="s">
        <v>1248</v>
      </c>
      <c r="M57" s="258" t="s">
        <v>1248</v>
      </c>
      <c r="N57" s="258" t="s">
        <v>1248</v>
      </c>
      <c r="O57" s="258" t="s">
        <v>1248</v>
      </c>
      <c r="P57" s="258" t="s">
        <v>1248</v>
      </c>
      <c r="Q57" s="258" t="s">
        <v>1248</v>
      </c>
      <c r="R57" s="258" t="s">
        <v>1248</v>
      </c>
      <c r="S57" s="258" t="s">
        <v>1248</v>
      </c>
      <c r="T57" s="258" t="s">
        <v>1248</v>
      </c>
      <c r="U57" s="258" t="s">
        <v>1248</v>
      </c>
      <c r="V57" s="258" t="s">
        <v>1248</v>
      </c>
      <c r="W57" s="258" t="s">
        <v>1248</v>
      </c>
      <c r="X57" s="258" t="s">
        <v>1248</v>
      </c>
      <c r="Y57" s="258" t="s">
        <v>1248</v>
      </c>
      <c r="Z57" s="258" t="s">
        <v>1248</v>
      </c>
      <c r="AA57" s="259" t="s">
        <v>1248</v>
      </c>
    </row>
    <row r="58" spans="1:43" x14ac:dyDescent="0.25">
      <c r="B58" s="263">
        <v>1250</v>
      </c>
      <c r="C58" s="287" t="s">
        <v>1248</v>
      </c>
      <c r="D58" s="265" t="s">
        <v>1248</v>
      </c>
      <c r="E58" s="265" t="s">
        <v>1248</v>
      </c>
      <c r="F58" s="265" t="s">
        <v>1248</v>
      </c>
      <c r="G58" s="265" t="s">
        <v>1248</v>
      </c>
      <c r="H58" s="265" t="s">
        <v>1248</v>
      </c>
      <c r="I58" s="265" t="s">
        <v>1248</v>
      </c>
      <c r="J58" s="265" t="s">
        <v>1248</v>
      </c>
      <c r="K58" s="265" t="s">
        <v>1248</v>
      </c>
      <c r="L58" s="265" t="s">
        <v>1248</v>
      </c>
      <c r="M58" s="265" t="s">
        <v>1248</v>
      </c>
      <c r="N58" s="265" t="s">
        <v>1248</v>
      </c>
      <c r="O58" s="265" t="s">
        <v>1248</v>
      </c>
      <c r="P58" s="265" t="s">
        <v>1248</v>
      </c>
      <c r="Q58" s="265" t="s">
        <v>1248</v>
      </c>
      <c r="R58" s="265" t="s">
        <v>1248</v>
      </c>
      <c r="S58" s="265" t="s">
        <v>1248</v>
      </c>
      <c r="T58" s="265" t="s">
        <v>1248</v>
      </c>
      <c r="U58" s="265" t="s">
        <v>1248</v>
      </c>
      <c r="V58" s="265" t="s">
        <v>1248</v>
      </c>
      <c r="W58" s="265" t="s">
        <v>1248</v>
      </c>
      <c r="X58" s="265" t="s">
        <v>1248</v>
      </c>
      <c r="Y58" s="265" t="s">
        <v>1248</v>
      </c>
      <c r="Z58" s="265" t="s">
        <v>1248</v>
      </c>
      <c r="AA58" s="266" t="s">
        <v>1248</v>
      </c>
    </row>
    <row r="59" spans="1:43" x14ac:dyDescent="0.25">
      <c r="B59" s="263">
        <v>1500</v>
      </c>
      <c r="C59" s="287" t="s">
        <v>1248</v>
      </c>
      <c r="D59" s="265" t="s">
        <v>1248</v>
      </c>
      <c r="E59" s="265" t="s">
        <v>1248</v>
      </c>
      <c r="F59" s="265" t="s">
        <v>1248</v>
      </c>
      <c r="G59" s="265" t="s">
        <v>1248</v>
      </c>
      <c r="H59" s="265" t="s">
        <v>1248</v>
      </c>
      <c r="I59" s="265" t="s">
        <v>1248</v>
      </c>
      <c r="J59" s="265" t="s">
        <v>1248</v>
      </c>
      <c r="K59" s="265" t="s">
        <v>1248</v>
      </c>
      <c r="L59" s="265" t="s">
        <v>1248</v>
      </c>
      <c r="M59" s="265" t="s">
        <v>1248</v>
      </c>
      <c r="N59" s="265" t="s">
        <v>1248</v>
      </c>
      <c r="O59" s="265" t="s">
        <v>1248</v>
      </c>
      <c r="P59" s="265" t="s">
        <v>1248</v>
      </c>
      <c r="Q59" s="265" t="s">
        <v>1248</v>
      </c>
      <c r="R59" s="265" t="s">
        <v>1248</v>
      </c>
      <c r="S59" s="265" t="s">
        <v>1248</v>
      </c>
      <c r="T59" s="265" t="s">
        <v>1248</v>
      </c>
      <c r="U59" s="265" t="s">
        <v>1248</v>
      </c>
      <c r="V59" s="265" t="s">
        <v>1248</v>
      </c>
      <c r="W59" s="265" t="s">
        <v>1248</v>
      </c>
      <c r="X59" s="265" t="s">
        <v>1248</v>
      </c>
      <c r="Y59" s="265" t="s">
        <v>1248</v>
      </c>
      <c r="Z59" s="265" t="s">
        <v>1248</v>
      </c>
      <c r="AA59" s="266" t="s">
        <v>1248</v>
      </c>
    </row>
    <row r="60" spans="1:43" x14ac:dyDescent="0.25">
      <c r="B60" s="263">
        <v>1750</v>
      </c>
      <c r="C60" s="287" t="s">
        <v>1248</v>
      </c>
      <c r="D60" s="265" t="s">
        <v>1248</v>
      </c>
      <c r="E60" s="265" t="s">
        <v>1248</v>
      </c>
      <c r="F60" s="265" t="s">
        <v>1248</v>
      </c>
      <c r="G60" s="265" t="s">
        <v>1248</v>
      </c>
      <c r="H60" s="265" t="s">
        <v>1248</v>
      </c>
      <c r="I60" s="265" t="s">
        <v>1248</v>
      </c>
      <c r="J60" s="265" t="s">
        <v>1248</v>
      </c>
      <c r="K60" s="265" t="s">
        <v>1248</v>
      </c>
      <c r="L60" s="265" t="s">
        <v>1248</v>
      </c>
      <c r="M60" s="265" t="s">
        <v>1248</v>
      </c>
      <c r="N60" s="265" t="s">
        <v>1248</v>
      </c>
      <c r="O60" s="265" t="s">
        <v>1248</v>
      </c>
      <c r="P60" s="265" t="s">
        <v>1248</v>
      </c>
      <c r="Q60" s="265" t="s">
        <v>1248</v>
      </c>
      <c r="R60" s="265" t="s">
        <v>1248</v>
      </c>
      <c r="S60" s="265" t="s">
        <v>1248</v>
      </c>
      <c r="T60" s="265" t="s">
        <v>1248</v>
      </c>
      <c r="U60" s="265" t="s">
        <v>1248</v>
      </c>
      <c r="V60" s="265" t="s">
        <v>1248</v>
      </c>
      <c r="W60" s="265" t="s">
        <v>1248</v>
      </c>
      <c r="X60" s="265" t="s">
        <v>1248</v>
      </c>
      <c r="Y60" s="265" t="s">
        <v>1248</v>
      </c>
      <c r="Z60" s="265" t="s">
        <v>1248</v>
      </c>
      <c r="AA60" s="266" t="s">
        <v>1248</v>
      </c>
    </row>
    <row r="61" spans="1:43" x14ac:dyDescent="0.25">
      <c r="B61" s="263">
        <v>2000</v>
      </c>
      <c r="C61" s="287" t="s">
        <v>1248</v>
      </c>
      <c r="D61" s="265" t="s">
        <v>1248</v>
      </c>
      <c r="E61" s="265" t="s">
        <v>1248</v>
      </c>
      <c r="F61" s="265" t="s">
        <v>1248</v>
      </c>
      <c r="G61" s="265" t="s">
        <v>1248</v>
      </c>
      <c r="H61" s="265" t="s">
        <v>1248</v>
      </c>
      <c r="I61" s="265" t="s">
        <v>1248</v>
      </c>
      <c r="J61" s="265" t="s">
        <v>1248</v>
      </c>
      <c r="K61" s="265" t="s">
        <v>1248</v>
      </c>
      <c r="L61" s="265" t="s">
        <v>1248</v>
      </c>
      <c r="M61" s="265" t="s">
        <v>1248</v>
      </c>
      <c r="N61" s="265" t="s">
        <v>1248</v>
      </c>
      <c r="O61" s="265" t="s">
        <v>1248</v>
      </c>
      <c r="P61" s="265" t="s">
        <v>1248</v>
      </c>
      <c r="Q61" s="265" t="s">
        <v>1248</v>
      </c>
      <c r="R61" s="265" t="s">
        <v>1248</v>
      </c>
      <c r="S61" s="265" t="s">
        <v>1248</v>
      </c>
      <c r="T61" s="265" t="s">
        <v>1248</v>
      </c>
      <c r="U61" s="265" t="s">
        <v>1248</v>
      </c>
      <c r="V61" s="265" t="s">
        <v>1248</v>
      </c>
      <c r="W61" s="265" t="s">
        <v>1248</v>
      </c>
      <c r="X61" s="265" t="s">
        <v>1248</v>
      </c>
      <c r="Y61" s="265" t="s">
        <v>1248</v>
      </c>
      <c r="Z61" s="265" t="s">
        <v>1248</v>
      </c>
      <c r="AA61" s="266" t="s">
        <v>1248</v>
      </c>
    </row>
    <row r="62" spans="1:43" x14ac:dyDescent="0.25">
      <c r="B62" s="263">
        <v>2250</v>
      </c>
      <c r="C62" s="287" t="s">
        <v>1248</v>
      </c>
      <c r="D62" s="265" t="s">
        <v>1248</v>
      </c>
      <c r="E62" s="265" t="s">
        <v>1248</v>
      </c>
      <c r="F62" s="265" t="s">
        <v>1248</v>
      </c>
      <c r="G62" s="265" t="s">
        <v>1248</v>
      </c>
      <c r="H62" s="265" t="s">
        <v>1248</v>
      </c>
      <c r="I62" s="265" t="s">
        <v>1248</v>
      </c>
      <c r="J62" s="265" t="s">
        <v>1248</v>
      </c>
      <c r="K62" s="265" t="s">
        <v>1248</v>
      </c>
      <c r="L62" s="265" t="s">
        <v>1248</v>
      </c>
      <c r="M62" s="265" t="s">
        <v>1248</v>
      </c>
      <c r="N62" s="265" t="s">
        <v>1248</v>
      </c>
      <c r="O62" s="265" t="s">
        <v>1248</v>
      </c>
      <c r="P62" s="265" t="s">
        <v>1248</v>
      </c>
      <c r="Q62" s="265" t="s">
        <v>1248</v>
      </c>
      <c r="R62" s="265" t="s">
        <v>1248</v>
      </c>
      <c r="S62" s="265" t="s">
        <v>1248</v>
      </c>
      <c r="T62" s="265" t="s">
        <v>1248</v>
      </c>
      <c r="U62" s="265" t="s">
        <v>1248</v>
      </c>
      <c r="V62" s="265" t="s">
        <v>1248</v>
      </c>
      <c r="W62" s="265" t="s">
        <v>1248</v>
      </c>
      <c r="X62" s="265" t="s">
        <v>1248</v>
      </c>
      <c r="Y62" s="265" t="s">
        <v>1248</v>
      </c>
      <c r="Z62" s="265" t="s">
        <v>1248</v>
      </c>
      <c r="AA62" s="266" t="s">
        <v>1248</v>
      </c>
    </row>
    <row r="63" spans="1:43" x14ac:dyDescent="0.25">
      <c r="B63" s="263">
        <v>2500</v>
      </c>
      <c r="C63" s="287" t="s">
        <v>1248</v>
      </c>
      <c r="D63" s="265" t="s">
        <v>1248</v>
      </c>
      <c r="E63" s="265" t="s">
        <v>1248</v>
      </c>
      <c r="F63" s="265" t="s">
        <v>1248</v>
      </c>
      <c r="G63" s="265" t="s">
        <v>1248</v>
      </c>
      <c r="H63" s="265" t="s">
        <v>1248</v>
      </c>
      <c r="I63" s="265" t="s">
        <v>1248</v>
      </c>
      <c r="J63" s="265" t="s">
        <v>1248</v>
      </c>
      <c r="K63" s="265" t="s">
        <v>1248</v>
      </c>
      <c r="L63" s="265" t="s">
        <v>1248</v>
      </c>
      <c r="M63" s="265" t="s">
        <v>1248</v>
      </c>
      <c r="N63" s="265" t="s">
        <v>1248</v>
      </c>
      <c r="O63" s="265" t="s">
        <v>1248</v>
      </c>
      <c r="P63" s="265" t="s">
        <v>1248</v>
      </c>
      <c r="Q63" s="265" t="s">
        <v>1248</v>
      </c>
      <c r="R63" s="265" t="s">
        <v>1248</v>
      </c>
      <c r="S63" s="265" t="s">
        <v>1248</v>
      </c>
      <c r="T63" s="265" t="s">
        <v>1248</v>
      </c>
      <c r="U63" s="265" t="s">
        <v>1248</v>
      </c>
      <c r="V63" s="265" t="s">
        <v>1248</v>
      </c>
      <c r="W63" s="265" t="s">
        <v>1248</v>
      </c>
      <c r="X63" s="265" t="s">
        <v>1248</v>
      </c>
      <c r="Y63" s="265" t="s">
        <v>1248</v>
      </c>
      <c r="Z63" s="265" t="s">
        <v>1248</v>
      </c>
      <c r="AA63" s="266" t="s">
        <v>1248</v>
      </c>
    </row>
    <row r="64" spans="1:43" x14ac:dyDescent="0.25">
      <c r="B64" s="263">
        <v>2750</v>
      </c>
      <c r="C64" s="287" t="s">
        <v>1248</v>
      </c>
      <c r="D64" s="265" t="s">
        <v>1248</v>
      </c>
      <c r="E64" s="265" t="s">
        <v>1248</v>
      </c>
      <c r="F64" s="265" t="s">
        <v>1248</v>
      </c>
      <c r="G64" s="265" t="s">
        <v>1248</v>
      </c>
      <c r="H64" s="265" t="s">
        <v>1248</v>
      </c>
      <c r="I64" s="265" t="s">
        <v>1248</v>
      </c>
      <c r="J64" s="265" t="s">
        <v>1248</v>
      </c>
      <c r="K64" s="265" t="s">
        <v>1248</v>
      </c>
      <c r="L64" s="265" t="s">
        <v>1248</v>
      </c>
      <c r="M64" s="265" t="s">
        <v>1248</v>
      </c>
      <c r="N64" s="265" t="s">
        <v>1248</v>
      </c>
      <c r="O64" s="265" t="s">
        <v>1248</v>
      </c>
      <c r="P64" s="265" t="s">
        <v>1248</v>
      </c>
      <c r="Q64" s="265" t="s">
        <v>1248</v>
      </c>
      <c r="R64" s="265" t="s">
        <v>1248</v>
      </c>
      <c r="S64" s="265" t="s">
        <v>1248</v>
      </c>
      <c r="T64" s="265" t="s">
        <v>1248</v>
      </c>
      <c r="U64" s="265" t="s">
        <v>1248</v>
      </c>
      <c r="V64" s="265" t="s">
        <v>1248</v>
      </c>
      <c r="W64" s="265" t="s">
        <v>1248</v>
      </c>
      <c r="X64" s="265" t="s">
        <v>1248</v>
      </c>
      <c r="Y64" s="265" t="s">
        <v>1248</v>
      </c>
      <c r="Z64" s="265" t="s">
        <v>1248</v>
      </c>
      <c r="AA64" s="266" t="s">
        <v>1248</v>
      </c>
    </row>
    <row r="65" spans="2:27" x14ac:dyDescent="0.25">
      <c r="B65" s="263">
        <v>3000</v>
      </c>
      <c r="C65" s="287" t="s">
        <v>1248</v>
      </c>
      <c r="D65" s="265" t="s">
        <v>1248</v>
      </c>
      <c r="E65" s="265" t="s">
        <v>1248</v>
      </c>
      <c r="F65" s="265" t="s">
        <v>1248</v>
      </c>
      <c r="G65" s="265" t="s">
        <v>1248</v>
      </c>
      <c r="H65" s="265" t="s">
        <v>1248</v>
      </c>
      <c r="I65" s="265" t="s">
        <v>1248</v>
      </c>
      <c r="J65" s="265" t="s">
        <v>1248</v>
      </c>
      <c r="K65" s="265" t="s">
        <v>1248</v>
      </c>
      <c r="L65" s="265" t="s">
        <v>1248</v>
      </c>
      <c r="M65" s="265" t="s">
        <v>1248</v>
      </c>
      <c r="N65" s="265" t="s">
        <v>1248</v>
      </c>
      <c r="O65" s="265" t="s">
        <v>1248</v>
      </c>
      <c r="P65" s="265" t="s">
        <v>1248</v>
      </c>
      <c r="Q65" s="265" t="s">
        <v>1248</v>
      </c>
      <c r="R65" s="265" t="s">
        <v>1248</v>
      </c>
      <c r="S65" s="265" t="s">
        <v>1248</v>
      </c>
      <c r="T65" s="265" t="s">
        <v>1248</v>
      </c>
      <c r="U65" s="265" t="s">
        <v>1248</v>
      </c>
      <c r="V65" s="265" t="s">
        <v>1248</v>
      </c>
      <c r="W65" s="265" t="s">
        <v>1248</v>
      </c>
      <c r="X65" s="265" t="s">
        <v>1248</v>
      </c>
      <c r="Y65" s="265" t="s">
        <v>1248</v>
      </c>
      <c r="Z65" s="265" t="s">
        <v>1248</v>
      </c>
      <c r="AA65" s="266" t="s">
        <v>1248</v>
      </c>
    </row>
    <row r="66" spans="2:27" x14ac:dyDescent="0.25">
      <c r="B66" s="263">
        <v>3250</v>
      </c>
      <c r="C66" s="287" t="s">
        <v>1248</v>
      </c>
      <c r="D66" s="265" t="s">
        <v>1248</v>
      </c>
      <c r="E66" s="265" t="s">
        <v>1248</v>
      </c>
      <c r="F66" s="265" t="s">
        <v>1248</v>
      </c>
      <c r="G66" s="265" t="s">
        <v>1248</v>
      </c>
      <c r="H66" s="265" t="s">
        <v>1248</v>
      </c>
      <c r="I66" s="265" t="s">
        <v>1248</v>
      </c>
      <c r="J66" s="265" t="s">
        <v>1248</v>
      </c>
      <c r="K66" s="265" t="s">
        <v>1248</v>
      </c>
      <c r="L66" s="265" t="s">
        <v>1248</v>
      </c>
      <c r="M66" s="265" t="s">
        <v>1248</v>
      </c>
      <c r="N66" s="265" t="s">
        <v>1248</v>
      </c>
      <c r="O66" s="265" t="s">
        <v>1248</v>
      </c>
      <c r="P66" s="265" t="s">
        <v>1248</v>
      </c>
      <c r="Q66" s="265" t="s">
        <v>1248</v>
      </c>
      <c r="R66" s="265" t="s">
        <v>1248</v>
      </c>
      <c r="S66" s="265" t="s">
        <v>1248</v>
      </c>
      <c r="T66" s="265" t="s">
        <v>1248</v>
      </c>
      <c r="U66" s="265" t="s">
        <v>1248</v>
      </c>
      <c r="V66" s="265" t="s">
        <v>1248</v>
      </c>
      <c r="W66" s="265" t="s">
        <v>1248</v>
      </c>
      <c r="X66" s="265" t="s">
        <v>1248</v>
      </c>
      <c r="Y66" s="265" t="s">
        <v>1248</v>
      </c>
      <c r="Z66" s="265" t="s">
        <v>1248</v>
      </c>
      <c r="AA66" s="266" t="s">
        <v>1248</v>
      </c>
    </row>
    <row r="67" spans="2:27" x14ac:dyDescent="0.25">
      <c r="B67" s="263">
        <v>3500</v>
      </c>
      <c r="C67" s="287" t="s">
        <v>1248</v>
      </c>
      <c r="D67" s="265" t="s">
        <v>1248</v>
      </c>
      <c r="E67" s="265" t="s">
        <v>1248</v>
      </c>
      <c r="F67" s="265" t="s">
        <v>1248</v>
      </c>
      <c r="G67" s="265" t="s">
        <v>1248</v>
      </c>
      <c r="H67" s="265" t="s">
        <v>1248</v>
      </c>
      <c r="I67" s="265" t="s">
        <v>1248</v>
      </c>
      <c r="J67" s="265" t="s">
        <v>1248</v>
      </c>
      <c r="K67" s="265" t="s">
        <v>1248</v>
      </c>
      <c r="L67" s="265" t="s">
        <v>1248</v>
      </c>
      <c r="M67" s="265" t="s">
        <v>1248</v>
      </c>
      <c r="N67" s="265" t="s">
        <v>1248</v>
      </c>
      <c r="O67" s="265" t="s">
        <v>1248</v>
      </c>
      <c r="P67" s="265" t="s">
        <v>1248</v>
      </c>
      <c r="Q67" s="265" t="s">
        <v>1248</v>
      </c>
      <c r="R67" s="265" t="s">
        <v>1248</v>
      </c>
      <c r="S67" s="265" t="s">
        <v>1248</v>
      </c>
      <c r="T67" s="265" t="s">
        <v>1248</v>
      </c>
      <c r="U67" s="265" t="s">
        <v>1248</v>
      </c>
      <c r="V67" s="265" t="s">
        <v>1248</v>
      </c>
      <c r="W67" s="265" t="s">
        <v>1248</v>
      </c>
      <c r="X67" s="265" t="s">
        <v>1248</v>
      </c>
      <c r="Y67" s="265" t="s">
        <v>1248</v>
      </c>
      <c r="Z67" s="265" t="s">
        <v>1248</v>
      </c>
      <c r="AA67" s="266" t="s">
        <v>1248</v>
      </c>
    </row>
    <row r="68" spans="2:27" x14ac:dyDescent="0.25">
      <c r="B68" s="263">
        <v>3750</v>
      </c>
      <c r="C68" s="287" t="s">
        <v>1248</v>
      </c>
      <c r="D68" s="265" t="s">
        <v>1248</v>
      </c>
      <c r="E68" s="265" t="s">
        <v>1248</v>
      </c>
      <c r="F68" s="265" t="s">
        <v>1248</v>
      </c>
      <c r="G68" s="265" t="s">
        <v>1248</v>
      </c>
      <c r="H68" s="265" t="s">
        <v>1248</v>
      </c>
      <c r="I68" s="265" t="s">
        <v>1248</v>
      </c>
      <c r="J68" s="265" t="s">
        <v>1248</v>
      </c>
      <c r="K68" s="265" t="s">
        <v>1248</v>
      </c>
      <c r="L68" s="265" t="s">
        <v>1248</v>
      </c>
      <c r="M68" s="265" t="s">
        <v>1248</v>
      </c>
      <c r="N68" s="265" t="s">
        <v>1248</v>
      </c>
      <c r="O68" s="265" t="s">
        <v>1248</v>
      </c>
      <c r="P68" s="265" t="s">
        <v>1248</v>
      </c>
      <c r="Q68" s="265" t="s">
        <v>1248</v>
      </c>
      <c r="R68" s="265" t="s">
        <v>1248</v>
      </c>
      <c r="S68" s="265" t="s">
        <v>1248</v>
      </c>
      <c r="T68" s="265" t="s">
        <v>1248</v>
      </c>
      <c r="U68" s="265" t="s">
        <v>1248</v>
      </c>
      <c r="V68" s="265" t="s">
        <v>1248</v>
      </c>
      <c r="W68" s="265" t="s">
        <v>1248</v>
      </c>
      <c r="X68" s="265" t="s">
        <v>1248</v>
      </c>
      <c r="Y68" s="265" t="s">
        <v>1248</v>
      </c>
      <c r="Z68" s="265" t="s">
        <v>1248</v>
      </c>
      <c r="AA68" s="266" t="s">
        <v>1248</v>
      </c>
    </row>
    <row r="69" spans="2:27" x14ac:dyDescent="0.25">
      <c r="B69" s="263">
        <v>4000</v>
      </c>
      <c r="C69" s="287" t="s">
        <v>1248</v>
      </c>
      <c r="D69" s="265" t="s">
        <v>1248</v>
      </c>
      <c r="E69" s="265" t="s">
        <v>1248</v>
      </c>
      <c r="F69" s="265" t="s">
        <v>1248</v>
      </c>
      <c r="G69" s="265" t="s">
        <v>1248</v>
      </c>
      <c r="H69" s="265" t="s">
        <v>1248</v>
      </c>
      <c r="I69" s="265" t="s">
        <v>1248</v>
      </c>
      <c r="J69" s="265" t="s">
        <v>1248</v>
      </c>
      <c r="K69" s="265" t="s">
        <v>1248</v>
      </c>
      <c r="L69" s="265" t="s">
        <v>1248</v>
      </c>
      <c r="M69" s="265" t="s">
        <v>1248</v>
      </c>
      <c r="N69" s="265" t="s">
        <v>1248</v>
      </c>
      <c r="O69" s="265" t="s">
        <v>1248</v>
      </c>
      <c r="P69" s="265" t="s">
        <v>1248</v>
      </c>
      <c r="Q69" s="265" t="s">
        <v>1248</v>
      </c>
      <c r="R69" s="265" t="s">
        <v>1248</v>
      </c>
      <c r="S69" s="265" t="s">
        <v>1248</v>
      </c>
      <c r="T69" s="265" t="s">
        <v>1248</v>
      </c>
      <c r="U69" s="265" t="s">
        <v>1248</v>
      </c>
      <c r="V69" s="265" t="s">
        <v>1248</v>
      </c>
      <c r="W69" s="265" t="s">
        <v>1248</v>
      </c>
      <c r="X69" s="265" t="s">
        <v>1248</v>
      </c>
      <c r="Y69" s="265" t="s">
        <v>1248</v>
      </c>
      <c r="Z69" s="265" t="s">
        <v>1248</v>
      </c>
      <c r="AA69" s="266" t="s">
        <v>1248</v>
      </c>
    </row>
    <row r="70" spans="2:27" x14ac:dyDescent="0.25">
      <c r="B70" s="263">
        <v>4250</v>
      </c>
      <c r="C70" s="287" t="s">
        <v>1249</v>
      </c>
      <c r="D70" s="265" t="s">
        <v>1249</v>
      </c>
      <c r="E70" s="265" t="s">
        <v>1249</v>
      </c>
      <c r="F70" s="265" t="s">
        <v>1249</v>
      </c>
      <c r="G70" s="265" t="s">
        <v>1249</v>
      </c>
      <c r="H70" s="265" t="s">
        <v>1249</v>
      </c>
      <c r="I70" s="265" t="s">
        <v>1249</v>
      </c>
      <c r="J70" s="265" t="s">
        <v>1249</v>
      </c>
      <c r="K70" s="265" t="s">
        <v>1249</v>
      </c>
      <c r="L70" s="265" t="s">
        <v>1249</v>
      </c>
      <c r="M70" s="265" t="s">
        <v>1249</v>
      </c>
      <c r="N70" s="265" t="s">
        <v>1249</v>
      </c>
      <c r="O70" s="265" t="s">
        <v>1249</v>
      </c>
      <c r="P70" s="265" t="s">
        <v>1249</v>
      </c>
      <c r="Q70" s="265" t="s">
        <v>1249</v>
      </c>
      <c r="R70" s="265" t="s">
        <v>1249</v>
      </c>
      <c r="S70" s="265" t="s">
        <v>1249</v>
      </c>
      <c r="T70" s="265" t="s">
        <v>1249</v>
      </c>
      <c r="U70" s="265" t="s">
        <v>1249</v>
      </c>
      <c r="V70" s="265" t="s">
        <v>1249</v>
      </c>
      <c r="W70" s="265" t="s">
        <v>1249</v>
      </c>
      <c r="X70" s="265" t="s">
        <v>1249</v>
      </c>
      <c r="Y70" s="265" t="s">
        <v>1249</v>
      </c>
      <c r="Z70" s="265" t="s">
        <v>1249</v>
      </c>
      <c r="AA70" s="266" t="s">
        <v>1249</v>
      </c>
    </row>
    <row r="71" spans="2:27" x14ac:dyDescent="0.25">
      <c r="B71" s="263">
        <v>4500</v>
      </c>
      <c r="C71" s="287" t="s">
        <v>1249</v>
      </c>
      <c r="D71" s="265" t="s">
        <v>1249</v>
      </c>
      <c r="E71" s="265" t="s">
        <v>1249</v>
      </c>
      <c r="F71" s="265" t="s">
        <v>1249</v>
      </c>
      <c r="G71" s="265" t="s">
        <v>1249</v>
      </c>
      <c r="H71" s="265" t="s">
        <v>1249</v>
      </c>
      <c r="I71" s="265" t="s">
        <v>1249</v>
      </c>
      <c r="J71" s="265" t="s">
        <v>1249</v>
      </c>
      <c r="K71" s="265" t="s">
        <v>1249</v>
      </c>
      <c r="L71" s="265" t="s">
        <v>1249</v>
      </c>
      <c r="M71" s="265" t="s">
        <v>1249</v>
      </c>
      <c r="N71" s="265" t="s">
        <v>1249</v>
      </c>
      <c r="O71" s="265" t="s">
        <v>1249</v>
      </c>
      <c r="P71" s="265" t="s">
        <v>1249</v>
      </c>
      <c r="Q71" s="265" t="s">
        <v>1249</v>
      </c>
      <c r="R71" s="265" t="s">
        <v>1249</v>
      </c>
      <c r="S71" s="265" t="s">
        <v>1249</v>
      </c>
      <c r="T71" s="265" t="s">
        <v>1249</v>
      </c>
      <c r="U71" s="265" t="s">
        <v>1249</v>
      </c>
      <c r="V71" s="265" t="s">
        <v>1249</v>
      </c>
      <c r="W71" s="265" t="s">
        <v>1249</v>
      </c>
      <c r="X71" s="265" t="s">
        <v>1249</v>
      </c>
      <c r="Y71" s="265" t="s">
        <v>1249</v>
      </c>
      <c r="Z71" s="265" t="s">
        <v>1249</v>
      </c>
      <c r="AA71" s="266" t="s">
        <v>1249</v>
      </c>
    </row>
    <row r="72" spans="2:27" x14ac:dyDescent="0.25">
      <c r="B72" s="263">
        <v>4750</v>
      </c>
      <c r="C72" s="287" t="s">
        <v>1249</v>
      </c>
      <c r="D72" s="265" t="s">
        <v>1249</v>
      </c>
      <c r="E72" s="265" t="s">
        <v>1249</v>
      </c>
      <c r="F72" s="265" t="s">
        <v>1249</v>
      </c>
      <c r="G72" s="265" t="s">
        <v>1249</v>
      </c>
      <c r="H72" s="265" t="s">
        <v>1249</v>
      </c>
      <c r="I72" s="265" t="s">
        <v>1249</v>
      </c>
      <c r="J72" s="265" t="s">
        <v>1249</v>
      </c>
      <c r="K72" s="265" t="s">
        <v>1249</v>
      </c>
      <c r="L72" s="265" t="s">
        <v>1249</v>
      </c>
      <c r="M72" s="265" t="s">
        <v>1249</v>
      </c>
      <c r="N72" s="265" t="s">
        <v>1249</v>
      </c>
      <c r="O72" s="265" t="s">
        <v>1249</v>
      </c>
      <c r="P72" s="265" t="s">
        <v>1249</v>
      </c>
      <c r="Q72" s="265" t="s">
        <v>1249</v>
      </c>
      <c r="R72" s="265" t="s">
        <v>1249</v>
      </c>
      <c r="S72" s="265" t="s">
        <v>1249</v>
      </c>
      <c r="T72" s="265" t="s">
        <v>1249</v>
      </c>
      <c r="U72" s="265" t="s">
        <v>1249</v>
      </c>
      <c r="V72" s="265" t="s">
        <v>1249</v>
      </c>
      <c r="W72" s="265" t="s">
        <v>1249</v>
      </c>
      <c r="X72" s="265" t="s">
        <v>1249</v>
      </c>
      <c r="Y72" s="265" t="s">
        <v>1249</v>
      </c>
      <c r="Z72" s="265" t="s">
        <v>1249</v>
      </c>
      <c r="AA72" s="266" t="s">
        <v>1249</v>
      </c>
    </row>
    <row r="73" spans="2:27" x14ac:dyDescent="0.25">
      <c r="B73" s="263">
        <v>5000</v>
      </c>
      <c r="C73" s="287" t="s">
        <v>1249</v>
      </c>
      <c r="D73" s="265" t="s">
        <v>1249</v>
      </c>
      <c r="E73" s="265" t="s">
        <v>1249</v>
      </c>
      <c r="F73" s="265" t="s">
        <v>1249</v>
      </c>
      <c r="G73" s="265" t="s">
        <v>1249</v>
      </c>
      <c r="H73" s="265" t="s">
        <v>1249</v>
      </c>
      <c r="I73" s="265" t="s">
        <v>1249</v>
      </c>
      <c r="J73" s="265" t="s">
        <v>1249</v>
      </c>
      <c r="K73" s="265" t="s">
        <v>1249</v>
      </c>
      <c r="L73" s="265" t="s">
        <v>1249</v>
      </c>
      <c r="M73" s="265" t="s">
        <v>1249</v>
      </c>
      <c r="N73" s="265" t="s">
        <v>1249</v>
      </c>
      <c r="O73" s="265" t="s">
        <v>1249</v>
      </c>
      <c r="P73" s="265" t="s">
        <v>1249</v>
      </c>
      <c r="Q73" s="265" t="s">
        <v>1249</v>
      </c>
      <c r="R73" s="265" t="s">
        <v>1249</v>
      </c>
      <c r="S73" s="265" t="s">
        <v>1249</v>
      </c>
      <c r="T73" s="265" t="s">
        <v>1249</v>
      </c>
      <c r="U73" s="265" t="s">
        <v>1249</v>
      </c>
      <c r="V73" s="265" t="s">
        <v>1249</v>
      </c>
      <c r="W73" s="265" t="s">
        <v>1249</v>
      </c>
      <c r="X73" s="265" t="s">
        <v>1249</v>
      </c>
      <c r="Y73" s="265" t="s">
        <v>1249</v>
      </c>
      <c r="Z73" s="265" t="s">
        <v>1249</v>
      </c>
      <c r="AA73" s="266" t="s">
        <v>1249</v>
      </c>
    </row>
    <row r="74" spans="2:27" x14ac:dyDescent="0.25">
      <c r="B74" s="263">
        <v>5250</v>
      </c>
      <c r="C74" s="287" t="s">
        <v>1249</v>
      </c>
      <c r="D74" s="265" t="s">
        <v>1249</v>
      </c>
      <c r="E74" s="265" t="s">
        <v>1249</v>
      </c>
      <c r="F74" s="265" t="s">
        <v>1249</v>
      </c>
      <c r="G74" s="265" t="s">
        <v>1249</v>
      </c>
      <c r="H74" s="265" t="s">
        <v>1249</v>
      </c>
      <c r="I74" s="265" t="s">
        <v>1249</v>
      </c>
      <c r="J74" s="265" t="s">
        <v>1249</v>
      </c>
      <c r="K74" s="265" t="s">
        <v>1249</v>
      </c>
      <c r="L74" s="265" t="s">
        <v>1249</v>
      </c>
      <c r="M74" s="265" t="s">
        <v>1249</v>
      </c>
      <c r="N74" s="265" t="s">
        <v>1249</v>
      </c>
      <c r="O74" s="265" t="s">
        <v>1249</v>
      </c>
      <c r="P74" s="265" t="s">
        <v>1249</v>
      </c>
      <c r="Q74" s="265" t="s">
        <v>1249</v>
      </c>
      <c r="R74" s="265" t="s">
        <v>1249</v>
      </c>
      <c r="S74" s="265" t="s">
        <v>1249</v>
      </c>
      <c r="T74" s="265" t="s">
        <v>1249</v>
      </c>
      <c r="U74" s="265" t="s">
        <v>1249</v>
      </c>
      <c r="V74" s="265" t="s">
        <v>1249</v>
      </c>
      <c r="W74" s="265" t="s">
        <v>1249</v>
      </c>
      <c r="X74" s="265" t="s">
        <v>1249</v>
      </c>
      <c r="Y74" s="265" t="s">
        <v>1249</v>
      </c>
      <c r="Z74" s="265" t="s">
        <v>1249</v>
      </c>
      <c r="AA74" s="266" t="s">
        <v>1249</v>
      </c>
    </row>
    <row r="75" spans="2:27" x14ac:dyDescent="0.25">
      <c r="B75" s="263">
        <v>5500</v>
      </c>
      <c r="C75" s="287" t="s">
        <v>1249</v>
      </c>
      <c r="D75" s="265" t="s">
        <v>1249</v>
      </c>
      <c r="E75" s="265" t="s">
        <v>1249</v>
      </c>
      <c r="F75" s="265" t="s">
        <v>1249</v>
      </c>
      <c r="G75" s="265" t="s">
        <v>1249</v>
      </c>
      <c r="H75" s="265" t="s">
        <v>1249</v>
      </c>
      <c r="I75" s="265" t="s">
        <v>1249</v>
      </c>
      <c r="J75" s="265" t="s">
        <v>1249</v>
      </c>
      <c r="K75" s="265" t="s">
        <v>1249</v>
      </c>
      <c r="L75" s="265" t="s">
        <v>1249</v>
      </c>
      <c r="M75" s="265" t="s">
        <v>1249</v>
      </c>
      <c r="N75" s="265" t="s">
        <v>1249</v>
      </c>
      <c r="O75" s="265" t="s">
        <v>1249</v>
      </c>
      <c r="P75" s="265" t="s">
        <v>1249</v>
      </c>
      <c r="Q75" s="265" t="s">
        <v>1249</v>
      </c>
      <c r="R75" s="265" t="s">
        <v>1249</v>
      </c>
      <c r="S75" s="265" t="s">
        <v>1249</v>
      </c>
      <c r="T75" s="265" t="s">
        <v>1249</v>
      </c>
      <c r="U75" s="265" t="s">
        <v>1249</v>
      </c>
      <c r="V75" s="265" t="s">
        <v>1249</v>
      </c>
      <c r="W75" s="265" t="s">
        <v>1249</v>
      </c>
      <c r="X75" s="265" t="s">
        <v>1249</v>
      </c>
      <c r="Y75" s="265" t="s">
        <v>1249</v>
      </c>
      <c r="Z75" s="265" t="s">
        <v>1249</v>
      </c>
      <c r="AA75" s="266" t="s">
        <v>1249</v>
      </c>
    </row>
    <row r="76" spans="2:27" x14ac:dyDescent="0.25">
      <c r="B76" s="263">
        <v>5750</v>
      </c>
      <c r="C76" s="287" t="s">
        <v>1249</v>
      </c>
      <c r="D76" s="265" t="s">
        <v>1249</v>
      </c>
      <c r="E76" s="265" t="s">
        <v>1249</v>
      </c>
      <c r="F76" s="265" t="s">
        <v>1249</v>
      </c>
      <c r="G76" s="265" t="s">
        <v>1249</v>
      </c>
      <c r="H76" s="265" t="s">
        <v>1249</v>
      </c>
      <c r="I76" s="265" t="s">
        <v>1249</v>
      </c>
      <c r="J76" s="265" t="s">
        <v>1249</v>
      </c>
      <c r="K76" s="265" t="s">
        <v>1249</v>
      </c>
      <c r="L76" s="265" t="s">
        <v>1249</v>
      </c>
      <c r="M76" s="265" t="s">
        <v>1249</v>
      </c>
      <c r="N76" s="265" t="s">
        <v>1249</v>
      </c>
      <c r="O76" s="265" t="s">
        <v>1249</v>
      </c>
      <c r="P76" s="265" t="s">
        <v>1249</v>
      </c>
      <c r="Q76" s="265" t="s">
        <v>1249</v>
      </c>
      <c r="R76" s="265" t="s">
        <v>1249</v>
      </c>
      <c r="S76" s="265" t="s">
        <v>1249</v>
      </c>
      <c r="T76" s="265" t="s">
        <v>1249</v>
      </c>
      <c r="U76" s="265" t="s">
        <v>1249</v>
      </c>
      <c r="V76" s="265" t="s">
        <v>1249</v>
      </c>
      <c r="W76" s="265" t="s">
        <v>1249</v>
      </c>
      <c r="X76" s="265" t="s">
        <v>1249</v>
      </c>
      <c r="Y76" s="265" t="s">
        <v>1249</v>
      </c>
      <c r="Z76" s="265" t="s">
        <v>1249</v>
      </c>
      <c r="AA76" s="266" t="s">
        <v>1249</v>
      </c>
    </row>
    <row r="77" spans="2:27" ht="15.75" thickBot="1" x14ac:dyDescent="0.3">
      <c r="B77" s="275">
        <v>6000</v>
      </c>
      <c r="C77" s="288" t="s">
        <v>1249</v>
      </c>
      <c r="D77" s="277" t="s">
        <v>1249</v>
      </c>
      <c r="E77" s="277" t="s">
        <v>1249</v>
      </c>
      <c r="F77" s="277" t="s">
        <v>1249</v>
      </c>
      <c r="G77" s="277" t="s">
        <v>1249</v>
      </c>
      <c r="H77" s="277" t="s">
        <v>1249</v>
      </c>
      <c r="I77" s="277" t="s">
        <v>1249</v>
      </c>
      <c r="J77" s="277" t="s">
        <v>1249</v>
      </c>
      <c r="K77" s="277" t="s">
        <v>1249</v>
      </c>
      <c r="L77" s="277" t="s">
        <v>1249</v>
      </c>
      <c r="M77" s="277" t="s">
        <v>1249</v>
      </c>
      <c r="N77" s="277" t="s">
        <v>1249</v>
      </c>
      <c r="O77" s="277" t="s">
        <v>1249</v>
      </c>
      <c r="P77" s="277" t="s">
        <v>1249</v>
      </c>
      <c r="Q77" s="277" t="s">
        <v>1249</v>
      </c>
      <c r="R77" s="277" t="s">
        <v>1249</v>
      </c>
      <c r="S77" s="277" t="s">
        <v>1249</v>
      </c>
      <c r="T77" s="277" t="s">
        <v>1249</v>
      </c>
      <c r="U77" s="277" t="s">
        <v>1249</v>
      </c>
      <c r="V77" s="277" t="s">
        <v>1249</v>
      </c>
      <c r="W77" s="277" t="s">
        <v>1249</v>
      </c>
      <c r="X77" s="277" t="s">
        <v>1249</v>
      </c>
      <c r="Y77" s="277" t="s">
        <v>1249</v>
      </c>
      <c r="Z77" s="277" t="s">
        <v>1249</v>
      </c>
      <c r="AA77" s="278" t="s">
        <v>1249</v>
      </c>
    </row>
    <row r="78" spans="2:27" x14ac:dyDescent="0.25">
      <c r="AA78" s="253" t="s">
        <v>1277</v>
      </c>
    </row>
    <row r="80" spans="2:27" ht="15.75" thickBot="1" x14ac:dyDescent="0.3">
      <c r="B80" s="215" t="s">
        <v>1280</v>
      </c>
      <c r="C80" s="222"/>
    </row>
    <row r="81" spans="1:43" s="223" customFormat="1" ht="15.75" thickBot="1" x14ac:dyDescent="0.3">
      <c r="A81" s="222"/>
      <c r="B81" s="216" t="s">
        <v>1255</v>
      </c>
      <c r="C81" s="283">
        <v>8000</v>
      </c>
      <c r="D81" s="284">
        <v>8250</v>
      </c>
      <c r="E81" s="284">
        <v>8500</v>
      </c>
      <c r="F81" s="289">
        <v>8750</v>
      </c>
      <c r="G81" s="284">
        <v>9000</v>
      </c>
      <c r="H81" s="284">
        <v>9250</v>
      </c>
      <c r="I81" s="284">
        <v>9500</v>
      </c>
      <c r="J81" s="284">
        <v>9750</v>
      </c>
      <c r="K81" s="284">
        <v>10000</v>
      </c>
      <c r="L81" s="284">
        <v>10250</v>
      </c>
      <c r="M81" s="284">
        <v>10500</v>
      </c>
      <c r="N81" s="284">
        <v>10750</v>
      </c>
      <c r="O81" s="284">
        <v>11000</v>
      </c>
      <c r="P81" s="284">
        <v>11250</v>
      </c>
      <c r="Q81" s="284">
        <v>11500</v>
      </c>
      <c r="R81" s="284">
        <v>11750</v>
      </c>
      <c r="S81" s="284">
        <v>12000</v>
      </c>
      <c r="T81" s="284">
        <v>12250</v>
      </c>
      <c r="U81" s="284">
        <v>12500</v>
      </c>
      <c r="V81" s="284">
        <v>12750</v>
      </c>
      <c r="W81" s="284">
        <v>13000</v>
      </c>
      <c r="X81" s="284">
        <v>13250</v>
      </c>
      <c r="Y81" s="284">
        <v>13500</v>
      </c>
      <c r="Z81" s="284">
        <v>13750</v>
      </c>
      <c r="AA81" s="284">
        <v>14000</v>
      </c>
      <c r="AB81" s="284">
        <v>14250</v>
      </c>
      <c r="AC81" s="284">
        <v>14500</v>
      </c>
      <c r="AD81" s="284">
        <v>14750</v>
      </c>
      <c r="AE81" s="284">
        <v>15000</v>
      </c>
      <c r="AF81" s="284">
        <v>15250</v>
      </c>
      <c r="AG81" s="284">
        <v>15500</v>
      </c>
      <c r="AH81" s="284">
        <v>15750</v>
      </c>
      <c r="AI81" s="284">
        <v>16000</v>
      </c>
      <c r="AJ81" s="284">
        <v>16250</v>
      </c>
      <c r="AK81" s="284">
        <v>16500</v>
      </c>
      <c r="AL81" s="284">
        <v>16750</v>
      </c>
      <c r="AM81" s="284">
        <v>17000</v>
      </c>
      <c r="AN81" s="284">
        <v>17250</v>
      </c>
      <c r="AO81" s="284">
        <v>17500</v>
      </c>
      <c r="AP81" s="284">
        <v>17750</v>
      </c>
      <c r="AQ81" s="285">
        <v>18000</v>
      </c>
    </row>
    <row r="82" spans="1:43" x14ac:dyDescent="0.25">
      <c r="A82" s="222"/>
      <c r="B82" s="256">
        <v>1000</v>
      </c>
      <c r="C82" s="286" t="s">
        <v>1250</v>
      </c>
      <c r="D82" s="258" t="s">
        <v>1250</v>
      </c>
      <c r="E82" s="258" t="s">
        <v>1250</v>
      </c>
      <c r="F82" s="258" t="s">
        <v>1250</v>
      </c>
      <c r="G82" s="258" t="s">
        <v>1250</v>
      </c>
      <c r="H82" s="258" t="s">
        <v>1250</v>
      </c>
      <c r="I82" s="258" t="s">
        <v>1250</v>
      </c>
      <c r="J82" s="258" t="s">
        <v>1250</v>
      </c>
      <c r="K82" s="258" t="s">
        <v>1250</v>
      </c>
      <c r="L82" s="258" t="s">
        <v>1250</v>
      </c>
      <c r="M82" s="258" t="s">
        <v>1250</v>
      </c>
      <c r="N82" s="258" t="s">
        <v>1250</v>
      </c>
      <c r="O82" s="258" t="s">
        <v>1250</v>
      </c>
      <c r="P82" s="258" t="s">
        <v>1250</v>
      </c>
      <c r="Q82" s="258" t="s">
        <v>1250</v>
      </c>
      <c r="R82" s="258" t="s">
        <v>1250</v>
      </c>
      <c r="S82" s="258" t="s">
        <v>1250</v>
      </c>
      <c r="T82" s="258" t="s">
        <v>1250</v>
      </c>
      <c r="U82" s="258" t="s">
        <v>1250</v>
      </c>
      <c r="V82" s="258" t="s">
        <v>1250</v>
      </c>
      <c r="W82" s="258" t="s">
        <v>1250</v>
      </c>
      <c r="X82" s="258" t="s">
        <v>1250</v>
      </c>
      <c r="Y82" s="258" t="s">
        <v>1250</v>
      </c>
      <c r="Z82" s="258" t="s">
        <v>1250</v>
      </c>
      <c r="AA82" s="258" t="s">
        <v>1250</v>
      </c>
      <c r="AB82" s="258" t="s">
        <v>1250</v>
      </c>
      <c r="AC82" s="258" t="s">
        <v>1250</v>
      </c>
      <c r="AD82" s="258" t="s">
        <v>1250</v>
      </c>
      <c r="AE82" s="258" t="s">
        <v>1250</v>
      </c>
      <c r="AF82" s="258" t="s">
        <v>1250</v>
      </c>
      <c r="AG82" s="258" t="s">
        <v>1250</v>
      </c>
      <c r="AH82" s="258" t="s">
        <v>1250</v>
      </c>
      <c r="AI82" s="258" t="s">
        <v>1250</v>
      </c>
      <c r="AJ82" s="258" t="s">
        <v>1250</v>
      </c>
      <c r="AK82" s="258" t="s">
        <v>1250</v>
      </c>
      <c r="AL82" s="258" t="s">
        <v>1250</v>
      </c>
      <c r="AM82" s="258" t="s">
        <v>1250</v>
      </c>
      <c r="AN82" s="258" t="s">
        <v>1250</v>
      </c>
      <c r="AO82" s="258" t="s">
        <v>1250</v>
      </c>
      <c r="AP82" s="258" t="s">
        <v>1250</v>
      </c>
      <c r="AQ82" s="259" t="s">
        <v>1250</v>
      </c>
    </row>
    <row r="83" spans="1:43" x14ac:dyDescent="0.25">
      <c r="B83" s="263">
        <v>1250</v>
      </c>
      <c r="C83" s="287" t="s">
        <v>1250</v>
      </c>
      <c r="D83" s="265" t="s">
        <v>1250</v>
      </c>
      <c r="E83" s="265" t="s">
        <v>1250</v>
      </c>
      <c r="F83" s="265" t="s">
        <v>1250</v>
      </c>
      <c r="G83" s="265" t="s">
        <v>1250</v>
      </c>
      <c r="H83" s="265" t="s">
        <v>1250</v>
      </c>
      <c r="I83" s="265" t="s">
        <v>1250</v>
      </c>
      <c r="J83" s="265" t="s">
        <v>1250</v>
      </c>
      <c r="K83" s="265" t="s">
        <v>1250</v>
      </c>
      <c r="L83" s="265" t="s">
        <v>1250</v>
      </c>
      <c r="M83" s="265" t="s">
        <v>1250</v>
      </c>
      <c r="N83" s="265" t="s">
        <v>1250</v>
      </c>
      <c r="O83" s="265" t="s">
        <v>1250</v>
      </c>
      <c r="P83" s="265" t="s">
        <v>1250</v>
      </c>
      <c r="Q83" s="265" t="s">
        <v>1250</v>
      </c>
      <c r="R83" s="265" t="s">
        <v>1250</v>
      </c>
      <c r="S83" s="265" t="s">
        <v>1250</v>
      </c>
      <c r="T83" s="265" t="s">
        <v>1250</v>
      </c>
      <c r="U83" s="265" t="s">
        <v>1250</v>
      </c>
      <c r="V83" s="265" t="s">
        <v>1250</v>
      </c>
      <c r="W83" s="265" t="s">
        <v>1250</v>
      </c>
      <c r="X83" s="265" t="s">
        <v>1250</v>
      </c>
      <c r="Y83" s="265" t="s">
        <v>1250</v>
      </c>
      <c r="Z83" s="265" t="s">
        <v>1250</v>
      </c>
      <c r="AA83" s="265" t="s">
        <v>1250</v>
      </c>
      <c r="AB83" s="265" t="s">
        <v>1250</v>
      </c>
      <c r="AC83" s="265" t="s">
        <v>1250</v>
      </c>
      <c r="AD83" s="265" t="s">
        <v>1250</v>
      </c>
      <c r="AE83" s="265" t="s">
        <v>1250</v>
      </c>
      <c r="AF83" s="265" t="s">
        <v>1250</v>
      </c>
      <c r="AG83" s="265" t="s">
        <v>1250</v>
      </c>
      <c r="AH83" s="265" t="s">
        <v>1250</v>
      </c>
      <c r="AI83" s="265" t="s">
        <v>1250</v>
      </c>
      <c r="AJ83" s="265" t="s">
        <v>1250</v>
      </c>
      <c r="AK83" s="265" t="s">
        <v>1250</v>
      </c>
      <c r="AL83" s="265" t="s">
        <v>1250</v>
      </c>
      <c r="AM83" s="265" t="s">
        <v>1250</v>
      </c>
      <c r="AN83" s="265" t="s">
        <v>1250</v>
      </c>
      <c r="AO83" s="265" t="s">
        <v>1250</v>
      </c>
      <c r="AP83" s="265" t="s">
        <v>1250</v>
      </c>
      <c r="AQ83" s="266" t="s">
        <v>1250</v>
      </c>
    </row>
    <row r="84" spans="1:43" x14ac:dyDescent="0.25">
      <c r="B84" s="263">
        <v>1500</v>
      </c>
      <c r="C84" s="287" t="s">
        <v>1250</v>
      </c>
      <c r="D84" s="265" t="s">
        <v>1250</v>
      </c>
      <c r="E84" s="265" t="s">
        <v>1250</v>
      </c>
      <c r="F84" s="265" t="s">
        <v>1250</v>
      </c>
      <c r="G84" s="265" t="s">
        <v>1250</v>
      </c>
      <c r="H84" s="265" t="s">
        <v>1250</v>
      </c>
      <c r="I84" s="265" t="s">
        <v>1250</v>
      </c>
      <c r="J84" s="265" t="s">
        <v>1250</v>
      </c>
      <c r="K84" s="265" t="s">
        <v>1250</v>
      </c>
      <c r="L84" s="265" t="s">
        <v>1250</v>
      </c>
      <c r="M84" s="265" t="s">
        <v>1250</v>
      </c>
      <c r="N84" s="265" t="s">
        <v>1250</v>
      </c>
      <c r="O84" s="265" t="s">
        <v>1250</v>
      </c>
      <c r="P84" s="265" t="s">
        <v>1250</v>
      </c>
      <c r="Q84" s="265" t="s">
        <v>1250</v>
      </c>
      <c r="R84" s="265" t="s">
        <v>1250</v>
      </c>
      <c r="S84" s="265" t="s">
        <v>1250</v>
      </c>
      <c r="T84" s="265" t="s">
        <v>1250</v>
      </c>
      <c r="U84" s="265" t="s">
        <v>1250</v>
      </c>
      <c r="V84" s="265" t="s">
        <v>1250</v>
      </c>
      <c r="W84" s="265" t="s">
        <v>1250</v>
      </c>
      <c r="X84" s="265" t="s">
        <v>1250</v>
      </c>
      <c r="Y84" s="265" t="s">
        <v>1250</v>
      </c>
      <c r="Z84" s="265" t="s">
        <v>1250</v>
      </c>
      <c r="AA84" s="265" t="s">
        <v>1250</v>
      </c>
      <c r="AB84" s="265" t="s">
        <v>1250</v>
      </c>
      <c r="AC84" s="265" t="s">
        <v>1250</v>
      </c>
      <c r="AD84" s="265" t="s">
        <v>1250</v>
      </c>
      <c r="AE84" s="265" t="s">
        <v>1250</v>
      </c>
      <c r="AF84" s="265" t="s">
        <v>1250</v>
      </c>
      <c r="AG84" s="265" t="s">
        <v>1250</v>
      </c>
      <c r="AH84" s="265" t="s">
        <v>1250</v>
      </c>
      <c r="AI84" s="265" t="s">
        <v>1250</v>
      </c>
      <c r="AJ84" s="265" t="s">
        <v>1250</v>
      </c>
      <c r="AK84" s="265" t="s">
        <v>1250</v>
      </c>
      <c r="AL84" s="265" t="s">
        <v>1250</v>
      </c>
      <c r="AM84" s="265" t="s">
        <v>1250</v>
      </c>
      <c r="AN84" s="265" t="s">
        <v>1250</v>
      </c>
      <c r="AO84" s="265" t="s">
        <v>1250</v>
      </c>
      <c r="AP84" s="265" t="s">
        <v>1250</v>
      </c>
      <c r="AQ84" s="266" t="s">
        <v>1250</v>
      </c>
    </row>
    <row r="85" spans="1:43" x14ac:dyDescent="0.25">
      <c r="B85" s="263">
        <v>1750</v>
      </c>
      <c r="C85" s="287" t="s">
        <v>1250</v>
      </c>
      <c r="D85" s="265" t="s">
        <v>1250</v>
      </c>
      <c r="E85" s="265" t="s">
        <v>1250</v>
      </c>
      <c r="F85" s="265" t="s">
        <v>1250</v>
      </c>
      <c r="G85" s="265" t="s">
        <v>1250</v>
      </c>
      <c r="H85" s="265" t="s">
        <v>1250</v>
      </c>
      <c r="I85" s="265" t="s">
        <v>1250</v>
      </c>
      <c r="J85" s="265" t="s">
        <v>1250</v>
      </c>
      <c r="K85" s="265" t="s">
        <v>1250</v>
      </c>
      <c r="L85" s="265" t="s">
        <v>1250</v>
      </c>
      <c r="M85" s="265" t="s">
        <v>1250</v>
      </c>
      <c r="N85" s="265" t="s">
        <v>1250</v>
      </c>
      <c r="O85" s="265" t="s">
        <v>1250</v>
      </c>
      <c r="P85" s="265" t="s">
        <v>1250</v>
      </c>
      <c r="Q85" s="265" t="s">
        <v>1250</v>
      </c>
      <c r="R85" s="265" t="s">
        <v>1250</v>
      </c>
      <c r="S85" s="265" t="s">
        <v>1250</v>
      </c>
      <c r="T85" s="265" t="s">
        <v>1250</v>
      </c>
      <c r="U85" s="265" t="s">
        <v>1250</v>
      </c>
      <c r="V85" s="265" t="s">
        <v>1250</v>
      </c>
      <c r="W85" s="265" t="s">
        <v>1250</v>
      </c>
      <c r="X85" s="265" t="s">
        <v>1250</v>
      </c>
      <c r="Y85" s="265" t="s">
        <v>1250</v>
      </c>
      <c r="Z85" s="265" t="s">
        <v>1250</v>
      </c>
      <c r="AA85" s="265" t="s">
        <v>1250</v>
      </c>
      <c r="AB85" s="265" t="s">
        <v>1250</v>
      </c>
      <c r="AC85" s="265" t="s">
        <v>1250</v>
      </c>
      <c r="AD85" s="265" t="s">
        <v>1250</v>
      </c>
      <c r="AE85" s="265" t="s">
        <v>1250</v>
      </c>
      <c r="AF85" s="265" t="s">
        <v>1250</v>
      </c>
      <c r="AG85" s="265" t="s">
        <v>1250</v>
      </c>
      <c r="AH85" s="265" t="s">
        <v>1250</v>
      </c>
      <c r="AI85" s="265" t="s">
        <v>1250</v>
      </c>
      <c r="AJ85" s="265" t="s">
        <v>1250</v>
      </c>
      <c r="AK85" s="265" t="s">
        <v>1250</v>
      </c>
      <c r="AL85" s="265" t="s">
        <v>1250</v>
      </c>
      <c r="AM85" s="265" t="s">
        <v>1250</v>
      </c>
      <c r="AN85" s="265" t="s">
        <v>1250</v>
      </c>
      <c r="AO85" s="265" t="s">
        <v>1250</v>
      </c>
      <c r="AP85" s="265" t="s">
        <v>1250</v>
      </c>
      <c r="AQ85" s="266" t="s">
        <v>1250</v>
      </c>
    </row>
    <row r="86" spans="1:43" x14ac:dyDescent="0.25">
      <c r="B86" s="263">
        <v>2000</v>
      </c>
      <c r="C86" s="287" t="s">
        <v>1250</v>
      </c>
      <c r="D86" s="265" t="s">
        <v>1250</v>
      </c>
      <c r="E86" s="265" t="s">
        <v>1250</v>
      </c>
      <c r="F86" s="265" t="s">
        <v>1250</v>
      </c>
      <c r="G86" s="265" t="s">
        <v>1250</v>
      </c>
      <c r="H86" s="265" t="s">
        <v>1250</v>
      </c>
      <c r="I86" s="265" t="s">
        <v>1250</v>
      </c>
      <c r="J86" s="265" t="s">
        <v>1250</v>
      </c>
      <c r="K86" s="265" t="s">
        <v>1250</v>
      </c>
      <c r="L86" s="265" t="s">
        <v>1250</v>
      </c>
      <c r="M86" s="265" t="s">
        <v>1250</v>
      </c>
      <c r="N86" s="265" t="s">
        <v>1250</v>
      </c>
      <c r="O86" s="265" t="s">
        <v>1250</v>
      </c>
      <c r="P86" s="265" t="s">
        <v>1250</v>
      </c>
      <c r="Q86" s="265" t="s">
        <v>1250</v>
      </c>
      <c r="R86" s="265" t="s">
        <v>1250</v>
      </c>
      <c r="S86" s="265" t="s">
        <v>1250</v>
      </c>
      <c r="T86" s="265" t="s">
        <v>1250</v>
      </c>
      <c r="U86" s="265" t="s">
        <v>1250</v>
      </c>
      <c r="V86" s="265" t="s">
        <v>1250</v>
      </c>
      <c r="W86" s="265" t="s">
        <v>1250</v>
      </c>
      <c r="X86" s="265" t="s">
        <v>1250</v>
      </c>
      <c r="Y86" s="265" t="s">
        <v>1250</v>
      </c>
      <c r="Z86" s="265" t="s">
        <v>1250</v>
      </c>
      <c r="AA86" s="265" t="s">
        <v>1250</v>
      </c>
      <c r="AB86" s="265" t="s">
        <v>1250</v>
      </c>
      <c r="AC86" s="265" t="s">
        <v>1250</v>
      </c>
      <c r="AD86" s="265" t="s">
        <v>1250</v>
      </c>
      <c r="AE86" s="265" t="s">
        <v>1250</v>
      </c>
      <c r="AF86" s="265" t="s">
        <v>1250</v>
      </c>
      <c r="AG86" s="265" t="s">
        <v>1250</v>
      </c>
      <c r="AH86" s="265" t="s">
        <v>1250</v>
      </c>
      <c r="AI86" s="265" t="s">
        <v>1250</v>
      </c>
      <c r="AJ86" s="265" t="s">
        <v>1250</v>
      </c>
      <c r="AK86" s="265" t="s">
        <v>1250</v>
      </c>
      <c r="AL86" s="265" t="s">
        <v>1250</v>
      </c>
      <c r="AM86" s="265" t="s">
        <v>1250</v>
      </c>
      <c r="AN86" s="265" t="s">
        <v>1250</v>
      </c>
      <c r="AO86" s="265" t="s">
        <v>1250</v>
      </c>
      <c r="AP86" s="265" t="s">
        <v>1250</v>
      </c>
      <c r="AQ86" s="266" t="s">
        <v>1250</v>
      </c>
    </row>
    <row r="87" spans="1:43" x14ac:dyDescent="0.25">
      <c r="B87" s="263">
        <v>2250</v>
      </c>
      <c r="C87" s="287" t="s">
        <v>1250</v>
      </c>
      <c r="D87" s="265" t="s">
        <v>1250</v>
      </c>
      <c r="E87" s="265" t="s">
        <v>1250</v>
      </c>
      <c r="F87" s="265" t="s">
        <v>1250</v>
      </c>
      <c r="G87" s="265" t="s">
        <v>1250</v>
      </c>
      <c r="H87" s="265" t="s">
        <v>1250</v>
      </c>
      <c r="I87" s="265" t="s">
        <v>1250</v>
      </c>
      <c r="J87" s="265" t="s">
        <v>1250</v>
      </c>
      <c r="K87" s="265" t="s">
        <v>1250</v>
      </c>
      <c r="L87" s="265" t="s">
        <v>1250</v>
      </c>
      <c r="M87" s="265" t="s">
        <v>1250</v>
      </c>
      <c r="N87" s="265" t="s">
        <v>1250</v>
      </c>
      <c r="O87" s="265" t="s">
        <v>1250</v>
      </c>
      <c r="P87" s="265" t="s">
        <v>1250</v>
      </c>
      <c r="Q87" s="265" t="s">
        <v>1250</v>
      </c>
      <c r="R87" s="265" t="s">
        <v>1250</v>
      </c>
      <c r="S87" s="265" t="s">
        <v>1250</v>
      </c>
      <c r="T87" s="265" t="s">
        <v>1250</v>
      </c>
      <c r="U87" s="265" t="s">
        <v>1250</v>
      </c>
      <c r="V87" s="265" t="s">
        <v>1250</v>
      </c>
      <c r="W87" s="265" t="s">
        <v>1250</v>
      </c>
      <c r="X87" s="265" t="s">
        <v>1250</v>
      </c>
      <c r="Y87" s="265" t="s">
        <v>1250</v>
      </c>
      <c r="Z87" s="265" t="s">
        <v>1250</v>
      </c>
      <c r="AA87" s="265" t="s">
        <v>1250</v>
      </c>
      <c r="AB87" s="265" t="s">
        <v>1250</v>
      </c>
      <c r="AC87" s="265" t="s">
        <v>1250</v>
      </c>
      <c r="AD87" s="265" t="s">
        <v>1250</v>
      </c>
      <c r="AE87" s="265" t="s">
        <v>1250</v>
      </c>
      <c r="AF87" s="265" t="s">
        <v>1250</v>
      </c>
      <c r="AG87" s="265" t="s">
        <v>1250</v>
      </c>
      <c r="AH87" s="265" t="s">
        <v>1250</v>
      </c>
      <c r="AI87" s="265" t="s">
        <v>1250</v>
      </c>
      <c r="AJ87" s="265" t="s">
        <v>1250</v>
      </c>
      <c r="AK87" s="265" t="s">
        <v>1250</v>
      </c>
      <c r="AL87" s="265" t="s">
        <v>1250</v>
      </c>
      <c r="AM87" s="265" t="s">
        <v>1250</v>
      </c>
      <c r="AN87" s="265" t="s">
        <v>1250</v>
      </c>
      <c r="AO87" s="265" t="s">
        <v>1250</v>
      </c>
      <c r="AP87" s="265" t="s">
        <v>1250</v>
      </c>
      <c r="AQ87" s="266" t="s">
        <v>1250</v>
      </c>
    </row>
    <row r="88" spans="1:43" x14ac:dyDescent="0.25">
      <c r="B88" s="263">
        <v>2500</v>
      </c>
      <c r="C88" s="287" t="s">
        <v>1250</v>
      </c>
      <c r="D88" s="265" t="s">
        <v>1250</v>
      </c>
      <c r="E88" s="265" t="s">
        <v>1250</v>
      </c>
      <c r="F88" s="265" t="s">
        <v>1250</v>
      </c>
      <c r="G88" s="265" t="s">
        <v>1250</v>
      </c>
      <c r="H88" s="265" t="s">
        <v>1250</v>
      </c>
      <c r="I88" s="265" t="s">
        <v>1250</v>
      </c>
      <c r="J88" s="265" t="s">
        <v>1250</v>
      </c>
      <c r="K88" s="265" t="s">
        <v>1250</v>
      </c>
      <c r="L88" s="265" t="s">
        <v>1250</v>
      </c>
      <c r="M88" s="265" t="s">
        <v>1250</v>
      </c>
      <c r="N88" s="265" t="s">
        <v>1250</v>
      </c>
      <c r="O88" s="265" t="s">
        <v>1250</v>
      </c>
      <c r="P88" s="265" t="s">
        <v>1250</v>
      </c>
      <c r="Q88" s="265" t="s">
        <v>1250</v>
      </c>
      <c r="R88" s="265" t="s">
        <v>1250</v>
      </c>
      <c r="S88" s="265" t="s">
        <v>1250</v>
      </c>
      <c r="T88" s="265" t="s">
        <v>1250</v>
      </c>
      <c r="U88" s="265" t="s">
        <v>1250</v>
      </c>
      <c r="V88" s="265" t="s">
        <v>1250</v>
      </c>
      <c r="W88" s="265" t="s">
        <v>1250</v>
      </c>
      <c r="X88" s="265" t="s">
        <v>1250</v>
      </c>
      <c r="Y88" s="265" t="s">
        <v>1250</v>
      </c>
      <c r="Z88" s="265" t="s">
        <v>1250</v>
      </c>
      <c r="AA88" s="265" t="s">
        <v>1250</v>
      </c>
      <c r="AB88" s="265" t="s">
        <v>1250</v>
      </c>
      <c r="AC88" s="265" t="s">
        <v>1250</v>
      </c>
      <c r="AD88" s="265" t="s">
        <v>1250</v>
      </c>
      <c r="AE88" s="265" t="s">
        <v>1250</v>
      </c>
      <c r="AF88" s="265" t="s">
        <v>1250</v>
      </c>
      <c r="AG88" s="265" t="s">
        <v>1250</v>
      </c>
      <c r="AH88" s="265" t="s">
        <v>1250</v>
      </c>
      <c r="AI88" s="265" t="s">
        <v>1250</v>
      </c>
      <c r="AJ88" s="265" t="s">
        <v>1250</v>
      </c>
      <c r="AK88" s="265" t="s">
        <v>1250</v>
      </c>
      <c r="AL88" s="265" t="s">
        <v>1250</v>
      </c>
      <c r="AM88" s="265" t="s">
        <v>1250</v>
      </c>
      <c r="AN88" s="265" t="s">
        <v>1250</v>
      </c>
      <c r="AO88" s="265" t="s">
        <v>1250</v>
      </c>
      <c r="AP88" s="265" t="s">
        <v>1250</v>
      </c>
      <c r="AQ88" s="266" t="s">
        <v>1250</v>
      </c>
    </row>
    <row r="89" spans="1:43" x14ac:dyDescent="0.25">
      <c r="B89" s="263">
        <v>2750</v>
      </c>
      <c r="C89" s="287" t="s">
        <v>1250</v>
      </c>
      <c r="D89" s="265" t="s">
        <v>1250</v>
      </c>
      <c r="E89" s="265" t="s">
        <v>1250</v>
      </c>
      <c r="F89" s="265" t="s">
        <v>1250</v>
      </c>
      <c r="G89" s="265" t="s">
        <v>1250</v>
      </c>
      <c r="H89" s="265" t="s">
        <v>1250</v>
      </c>
      <c r="I89" s="265" t="s">
        <v>1250</v>
      </c>
      <c r="J89" s="265" t="s">
        <v>1250</v>
      </c>
      <c r="K89" s="265" t="s">
        <v>1250</v>
      </c>
      <c r="L89" s="265" t="s">
        <v>1250</v>
      </c>
      <c r="M89" s="265" t="s">
        <v>1250</v>
      </c>
      <c r="N89" s="265" t="s">
        <v>1250</v>
      </c>
      <c r="O89" s="265" t="s">
        <v>1250</v>
      </c>
      <c r="P89" s="265" t="s">
        <v>1250</v>
      </c>
      <c r="Q89" s="265" t="s">
        <v>1250</v>
      </c>
      <c r="R89" s="265" t="s">
        <v>1250</v>
      </c>
      <c r="S89" s="265" t="s">
        <v>1250</v>
      </c>
      <c r="T89" s="265" t="s">
        <v>1250</v>
      </c>
      <c r="U89" s="265" t="s">
        <v>1250</v>
      </c>
      <c r="V89" s="265" t="s">
        <v>1250</v>
      </c>
      <c r="W89" s="265" t="s">
        <v>1250</v>
      </c>
      <c r="X89" s="265" t="s">
        <v>1250</v>
      </c>
      <c r="Y89" s="265" t="s">
        <v>1250</v>
      </c>
      <c r="Z89" s="265" t="s">
        <v>1250</v>
      </c>
      <c r="AA89" s="265" t="s">
        <v>1250</v>
      </c>
      <c r="AB89" s="265" t="s">
        <v>1250</v>
      </c>
      <c r="AC89" s="265" t="s">
        <v>1250</v>
      </c>
      <c r="AD89" s="265" t="s">
        <v>1250</v>
      </c>
      <c r="AE89" s="265" t="s">
        <v>1250</v>
      </c>
      <c r="AF89" s="265" t="s">
        <v>1250</v>
      </c>
      <c r="AG89" s="265" t="s">
        <v>1250</v>
      </c>
      <c r="AH89" s="265" t="s">
        <v>1250</v>
      </c>
      <c r="AI89" s="265" t="s">
        <v>1250</v>
      </c>
      <c r="AJ89" s="265" t="s">
        <v>1250</v>
      </c>
      <c r="AK89" s="265" t="s">
        <v>1250</v>
      </c>
      <c r="AL89" s="265" t="s">
        <v>1250</v>
      </c>
      <c r="AM89" s="265" t="s">
        <v>1250</v>
      </c>
      <c r="AN89" s="265" t="s">
        <v>1250</v>
      </c>
      <c r="AO89" s="265" t="s">
        <v>1250</v>
      </c>
      <c r="AP89" s="265" t="s">
        <v>1250</v>
      </c>
      <c r="AQ89" s="266" t="s">
        <v>1250</v>
      </c>
    </row>
    <row r="90" spans="1:43" x14ac:dyDescent="0.25">
      <c r="B90" s="263">
        <v>3000</v>
      </c>
      <c r="C90" s="287" t="s">
        <v>1250</v>
      </c>
      <c r="D90" s="265" t="s">
        <v>1250</v>
      </c>
      <c r="E90" s="265" t="s">
        <v>1250</v>
      </c>
      <c r="F90" s="265" t="s">
        <v>1250</v>
      </c>
      <c r="G90" s="265" t="s">
        <v>1250</v>
      </c>
      <c r="H90" s="265" t="s">
        <v>1250</v>
      </c>
      <c r="I90" s="265" t="s">
        <v>1250</v>
      </c>
      <c r="J90" s="265" t="s">
        <v>1250</v>
      </c>
      <c r="K90" s="265" t="s">
        <v>1250</v>
      </c>
      <c r="L90" s="265" t="s">
        <v>1250</v>
      </c>
      <c r="M90" s="265" t="s">
        <v>1250</v>
      </c>
      <c r="N90" s="265" t="s">
        <v>1250</v>
      </c>
      <c r="O90" s="265" t="s">
        <v>1250</v>
      </c>
      <c r="P90" s="265" t="s">
        <v>1250</v>
      </c>
      <c r="Q90" s="265" t="s">
        <v>1250</v>
      </c>
      <c r="R90" s="265" t="s">
        <v>1250</v>
      </c>
      <c r="S90" s="265" t="s">
        <v>1250</v>
      </c>
      <c r="T90" s="265" t="s">
        <v>1250</v>
      </c>
      <c r="U90" s="265" t="s">
        <v>1250</v>
      </c>
      <c r="V90" s="265" t="s">
        <v>1250</v>
      </c>
      <c r="W90" s="265" t="s">
        <v>1250</v>
      </c>
      <c r="X90" s="265" t="s">
        <v>1250</v>
      </c>
      <c r="Y90" s="265" t="s">
        <v>1250</v>
      </c>
      <c r="Z90" s="265" t="s">
        <v>1250</v>
      </c>
      <c r="AA90" s="265" t="s">
        <v>1250</v>
      </c>
      <c r="AB90" s="265" t="s">
        <v>1250</v>
      </c>
      <c r="AC90" s="265" t="s">
        <v>1250</v>
      </c>
      <c r="AD90" s="265" t="s">
        <v>1250</v>
      </c>
      <c r="AE90" s="265" t="s">
        <v>1250</v>
      </c>
      <c r="AF90" s="265" t="s">
        <v>1250</v>
      </c>
      <c r="AG90" s="265" t="s">
        <v>1250</v>
      </c>
      <c r="AH90" s="265" t="s">
        <v>1250</v>
      </c>
      <c r="AI90" s="265" t="s">
        <v>1250</v>
      </c>
      <c r="AJ90" s="265" t="s">
        <v>1250</v>
      </c>
      <c r="AK90" s="265" t="s">
        <v>1250</v>
      </c>
      <c r="AL90" s="265" t="s">
        <v>1250</v>
      </c>
      <c r="AM90" s="265" t="s">
        <v>1250</v>
      </c>
      <c r="AN90" s="265" t="s">
        <v>1250</v>
      </c>
      <c r="AO90" s="265" t="s">
        <v>1250</v>
      </c>
      <c r="AP90" s="265" t="s">
        <v>1250</v>
      </c>
      <c r="AQ90" s="266" t="s">
        <v>1250</v>
      </c>
    </row>
    <row r="91" spans="1:43" x14ac:dyDescent="0.25">
      <c r="B91" s="263">
        <v>3250</v>
      </c>
      <c r="C91" s="287" t="s">
        <v>1250</v>
      </c>
      <c r="D91" s="265" t="s">
        <v>1250</v>
      </c>
      <c r="E91" s="265" t="s">
        <v>1250</v>
      </c>
      <c r="F91" s="265" t="s">
        <v>1250</v>
      </c>
      <c r="G91" s="265" t="s">
        <v>1250</v>
      </c>
      <c r="H91" s="265" t="s">
        <v>1250</v>
      </c>
      <c r="I91" s="265" t="s">
        <v>1250</v>
      </c>
      <c r="J91" s="265" t="s">
        <v>1250</v>
      </c>
      <c r="K91" s="265" t="s">
        <v>1250</v>
      </c>
      <c r="L91" s="265" t="s">
        <v>1250</v>
      </c>
      <c r="M91" s="265" t="s">
        <v>1250</v>
      </c>
      <c r="N91" s="265" t="s">
        <v>1250</v>
      </c>
      <c r="O91" s="265" t="s">
        <v>1250</v>
      </c>
      <c r="P91" s="265" t="s">
        <v>1250</v>
      </c>
      <c r="Q91" s="265" t="s">
        <v>1250</v>
      </c>
      <c r="R91" s="265" t="s">
        <v>1250</v>
      </c>
      <c r="S91" s="265" t="s">
        <v>1250</v>
      </c>
      <c r="T91" s="265" t="s">
        <v>1250</v>
      </c>
      <c r="U91" s="265" t="s">
        <v>1250</v>
      </c>
      <c r="V91" s="265" t="s">
        <v>1250</v>
      </c>
      <c r="W91" s="265" t="s">
        <v>1250</v>
      </c>
      <c r="X91" s="265" t="s">
        <v>1250</v>
      </c>
      <c r="Y91" s="265" t="s">
        <v>1250</v>
      </c>
      <c r="Z91" s="265" t="s">
        <v>1250</v>
      </c>
      <c r="AA91" s="265" t="s">
        <v>1250</v>
      </c>
      <c r="AB91" s="265" t="s">
        <v>1250</v>
      </c>
      <c r="AC91" s="265" t="s">
        <v>1250</v>
      </c>
      <c r="AD91" s="265" t="s">
        <v>1250</v>
      </c>
      <c r="AE91" s="265" t="s">
        <v>1250</v>
      </c>
      <c r="AF91" s="265" t="s">
        <v>1250</v>
      </c>
      <c r="AG91" s="265" t="s">
        <v>1250</v>
      </c>
      <c r="AH91" s="265" t="s">
        <v>1250</v>
      </c>
      <c r="AI91" s="265" t="s">
        <v>1250</v>
      </c>
      <c r="AJ91" s="265" t="s">
        <v>1250</v>
      </c>
      <c r="AK91" s="265" t="s">
        <v>1250</v>
      </c>
      <c r="AL91" s="265" t="s">
        <v>1250</v>
      </c>
      <c r="AM91" s="265" t="s">
        <v>1250</v>
      </c>
      <c r="AN91" s="265" t="s">
        <v>1250</v>
      </c>
      <c r="AO91" s="265" t="s">
        <v>1250</v>
      </c>
      <c r="AP91" s="265" t="s">
        <v>1250</v>
      </c>
      <c r="AQ91" s="266" t="s">
        <v>1250</v>
      </c>
    </row>
    <row r="92" spans="1:43" x14ac:dyDescent="0.25">
      <c r="B92" s="263">
        <v>3500</v>
      </c>
      <c r="C92" s="287" t="s">
        <v>1250</v>
      </c>
      <c r="D92" s="265" t="s">
        <v>1250</v>
      </c>
      <c r="E92" s="265" t="s">
        <v>1250</v>
      </c>
      <c r="F92" s="265" t="s">
        <v>1250</v>
      </c>
      <c r="G92" s="265" t="s">
        <v>1250</v>
      </c>
      <c r="H92" s="265" t="s">
        <v>1250</v>
      </c>
      <c r="I92" s="265" t="s">
        <v>1250</v>
      </c>
      <c r="J92" s="265" t="s">
        <v>1250</v>
      </c>
      <c r="K92" s="265" t="s">
        <v>1250</v>
      </c>
      <c r="L92" s="265" t="s">
        <v>1250</v>
      </c>
      <c r="M92" s="265" t="s">
        <v>1250</v>
      </c>
      <c r="N92" s="265" t="s">
        <v>1250</v>
      </c>
      <c r="O92" s="265" t="s">
        <v>1250</v>
      </c>
      <c r="P92" s="265" t="s">
        <v>1250</v>
      </c>
      <c r="Q92" s="265" t="s">
        <v>1250</v>
      </c>
      <c r="R92" s="265" t="s">
        <v>1250</v>
      </c>
      <c r="S92" s="265" t="s">
        <v>1250</v>
      </c>
      <c r="T92" s="265" t="s">
        <v>1250</v>
      </c>
      <c r="U92" s="265" t="s">
        <v>1250</v>
      </c>
      <c r="V92" s="265" t="s">
        <v>1250</v>
      </c>
      <c r="W92" s="265" t="s">
        <v>1250</v>
      </c>
      <c r="X92" s="265" t="s">
        <v>1250</v>
      </c>
      <c r="Y92" s="265" t="s">
        <v>1250</v>
      </c>
      <c r="Z92" s="265" t="s">
        <v>1250</v>
      </c>
      <c r="AA92" s="265" t="s">
        <v>1250</v>
      </c>
      <c r="AB92" s="265" t="s">
        <v>1250</v>
      </c>
      <c r="AC92" s="265" t="s">
        <v>1250</v>
      </c>
      <c r="AD92" s="265" t="s">
        <v>1250</v>
      </c>
      <c r="AE92" s="265" t="s">
        <v>1250</v>
      </c>
      <c r="AF92" s="265" t="s">
        <v>1250</v>
      </c>
      <c r="AG92" s="265" t="s">
        <v>1250</v>
      </c>
      <c r="AH92" s="265" t="s">
        <v>1250</v>
      </c>
      <c r="AI92" s="265" t="s">
        <v>1250</v>
      </c>
      <c r="AJ92" s="265" t="s">
        <v>1250</v>
      </c>
      <c r="AK92" s="265" t="s">
        <v>1250</v>
      </c>
      <c r="AL92" s="265" t="s">
        <v>1250</v>
      </c>
      <c r="AM92" s="265" t="s">
        <v>1250</v>
      </c>
      <c r="AN92" s="265" t="s">
        <v>1250</v>
      </c>
      <c r="AO92" s="265" t="s">
        <v>1250</v>
      </c>
      <c r="AP92" s="265" t="s">
        <v>1250</v>
      </c>
      <c r="AQ92" s="266" t="s">
        <v>1250</v>
      </c>
    </row>
    <row r="93" spans="1:43" x14ac:dyDescent="0.25">
      <c r="B93" s="263">
        <v>3750</v>
      </c>
      <c r="C93" s="287" t="s">
        <v>1250</v>
      </c>
      <c r="D93" s="265" t="s">
        <v>1250</v>
      </c>
      <c r="E93" s="265" t="s">
        <v>1250</v>
      </c>
      <c r="F93" s="265" t="s">
        <v>1250</v>
      </c>
      <c r="G93" s="265" t="s">
        <v>1250</v>
      </c>
      <c r="H93" s="265" t="s">
        <v>1250</v>
      </c>
      <c r="I93" s="265" t="s">
        <v>1250</v>
      </c>
      <c r="J93" s="265" t="s">
        <v>1250</v>
      </c>
      <c r="K93" s="265" t="s">
        <v>1250</v>
      </c>
      <c r="L93" s="265" t="s">
        <v>1250</v>
      </c>
      <c r="M93" s="265" t="s">
        <v>1250</v>
      </c>
      <c r="N93" s="265" t="s">
        <v>1250</v>
      </c>
      <c r="O93" s="265" t="s">
        <v>1250</v>
      </c>
      <c r="P93" s="265" t="s">
        <v>1250</v>
      </c>
      <c r="Q93" s="265" t="s">
        <v>1250</v>
      </c>
      <c r="R93" s="265" t="s">
        <v>1250</v>
      </c>
      <c r="S93" s="265" t="s">
        <v>1250</v>
      </c>
      <c r="T93" s="265" t="s">
        <v>1250</v>
      </c>
      <c r="U93" s="265" t="s">
        <v>1250</v>
      </c>
      <c r="V93" s="265" t="s">
        <v>1250</v>
      </c>
      <c r="W93" s="265" t="s">
        <v>1250</v>
      </c>
      <c r="X93" s="265" t="s">
        <v>1250</v>
      </c>
      <c r="Y93" s="265" t="s">
        <v>1250</v>
      </c>
      <c r="Z93" s="265" t="s">
        <v>1250</v>
      </c>
      <c r="AA93" s="265" t="s">
        <v>1250</v>
      </c>
      <c r="AB93" s="265" t="s">
        <v>1250</v>
      </c>
      <c r="AC93" s="265" t="s">
        <v>1250</v>
      </c>
      <c r="AD93" s="265" t="s">
        <v>1250</v>
      </c>
      <c r="AE93" s="265" t="s">
        <v>1250</v>
      </c>
      <c r="AF93" s="265" t="s">
        <v>1250</v>
      </c>
      <c r="AG93" s="265" t="s">
        <v>1250</v>
      </c>
      <c r="AH93" s="265" t="s">
        <v>1250</v>
      </c>
      <c r="AI93" s="265" t="s">
        <v>1250</v>
      </c>
      <c r="AJ93" s="265" t="s">
        <v>1250</v>
      </c>
      <c r="AK93" s="265" t="s">
        <v>1250</v>
      </c>
      <c r="AL93" s="265" t="s">
        <v>1250</v>
      </c>
      <c r="AM93" s="265" t="s">
        <v>1250</v>
      </c>
      <c r="AN93" s="265" t="s">
        <v>1250</v>
      </c>
      <c r="AO93" s="265" t="s">
        <v>1250</v>
      </c>
      <c r="AP93" s="265" t="s">
        <v>1250</v>
      </c>
      <c r="AQ93" s="266" t="s">
        <v>1250</v>
      </c>
    </row>
    <row r="94" spans="1:43" x14ac:dyDescent="0.25">
      <c r="B94" s="263">
        <v>4000</v>
      </c>
      <c r="C94" s="287" t="s">
        <v>1250</v>
      </c>
      <c r="D94" s="265" t="s">
        <v>1250</v>
      </c>
      <c r="E94" s="265" t="s">
        <v>1250</v>
      </c>
      <c r="F94" s="265" t="s">
        <v>1250</v>
      </c>
      <c r="G94" s="265" t="s">
        <v>1250</v>
      </c>
      <c r="H94" s="265" t="s">
        <v>1250</v>
      </c>
      <c r="I94" s="265" t="s">
        <v>1250</v>
      </c>
      <c r="J94" s="265" t="s">
        <v>1250</v>
      </c>
      <c r="K94" s="265" t="s">
        <v>1250</v>
      </c>
      <c r="L94" s="265" t="s">
        <v>1250</v>
      </c>
      <c r="M94" s="265" t="s">
        <v>1250</v>
      </c>
      <c r="N94" s="265" t="s">
        <v>1250</v>
      </c>
      <c r="O94" s="265" t="s">
        <v>1250</v>
      </c>
      <c r="P94" s="265" t="s">
        <v>1250</v>
      </c>
      <c r="Q94" s="265" t="s">
        <v>1250</v>
      </c>
      <c r="R94" s="265" t="s">
        <v>1250</v>
      </c>
      <c r="S94" s="265" t="s">
        <v>1250</v>
      </c>
      <c r="T94" s="265" t="s">
        <v>1250</v>
      </c>
      <c r="U94" s="265" t="s">
        <v>1250</v>
      </c>
      <c r="V94" s="265" t="s">
        <v>1250</v>
      </c>
      <c r="W94" s="265" t="s">
        <v>1250</v>
      </c>
      <c r="X94" s="265" t="s">
        <v>1250</v>
      </c>
      <c r="Y94" s="265" t="s">
        <v>1250</v>
      </c>
      <c r="Z94" s="265" t="s">
        <v>1250</v>
      </c>
      <c r="AA94" s="265" t="s">
        <v>1250</v>
      </c>
      <c r="AB94" s="265" t="s">
        <v>1250</v>
      </c>
      <c r="AC94" s="265" t="s">
        <v>1250</v>
      </c>
      <c r="AD94" s="265" t="s">
        <v>1250</v>
      </c>
      <c r="AE94" s="265" t="s">
        <v>1250</v>
      </c>
      <c r="AF94" s="265" t="s">
        <v>1250</v>
      </c>
      <c r="AG94" s="265" t="s">
        <v>1250</v>
      </c>
      <c r="AH94" s="265" t="s">
        <v>1250</v>
      </c>
      <c r="AI94" s="265" t="s">
        <v>1250</v>
      </c>
      <c r="AJ94" s="265" t="s">
        <v>1250</v>
      </c>
      <c r="AK94" s="265" t="s">
        <v>1250</v>
      </c>
      <c r="AL94" s="265" t="s">
        <v>1250</v>
      </c>
      <c r="AM94" s="265" t="s">
        <v>1250</v>
      </c>
      <c r="AN94" s="265" t="s">
        <v>1250</v>
      </c>
      <c r="AO94" s="265" t="s">
        <v>1250</v>
      </c>
      <c r="AP94" s="265" t="s">
        <v>1250</v>
      </c>
      <c r="AQ94" s="266" t="s">
        <v>1250</v>
      </c>
    </row>
    <row r="95" spans="1:43" x14ac:dyDescent="0.25">
      <c r="B95" s="263">
        <v>4250</v>
      </c>
      <c r="C95" s="287" t="s">
        <v>1251</v>
      </c>
      <c r="D95" s="265" t="s">
        <v>1251</v>
      </c>
      <c r="E95" s="265" t="s">
        <v>1251</v>
      </c>
      <c r="F95" s="265" t="s">
        <v>1251</v>
      </c>
      <c r="G95" s="265" t="s">
        <v>1251</v>
      </c>
      <c r="H95" s="265" t="s">
        <v>1251</v>
      </c>
      <c r="I95" s="265" t="s">
        <v>1251</v>
      </c>
      <c r="J95" s="265" t="s">
        <v>1251</v>
      </c>
      <c r="K95" s="265" t="s">
        <v>1251</v>
      </c>
      <c r="L95" s="265" t="s">
        <v>1251</v>
      </c>
      <c r="M95" s="265" t="s">
        <v>1251</v>
      </c>
      <c r="N95" s="265" t="s">
        <v>1251</v>
      </c>
      <c r="O95" s="265" t="s">
        <v>1251</v>
      </c>
      <c r="P95" s="265" t="s">
        <v>1251</v>
      </c>
      <c r="Q95" s="265" t="s">
        <v>1251</v>
      </c>
      <c r="R95" s="265" t="s">
        <v>1251</v>
      </c>
      <c r="S95" s="265" t="s">
        <v>1251</v>
      </c>
      <c r="T95" s="265" t="s">
        <v>1251</v>
      </c>
      <c r="U95" s="265" t="s">
        <v>1251</v>
      </c>
      <c r="V95" s="265" t="s">
        <v>1251</v>
      </c>
      <c r="W95" s="265" t="s">
        <v>1251</v>
      </c>
      <c r="X95" s="265" t="s">
        <v>1251</v>
      </c>
      <c r="Y95" s="265" t="s">
        <v>1251</v>
      </c>
      <c r="Z95" s="265" t="s">
        <v>1251</v>
      </c>
      <c r="AA95" s="265" t="s">
        <v>1251</v>
      </c>
      <c r="AB95" s="265" t="s">
        <v>1251</v>
      </c>
      <c r="AC95" s="265" t="s">
        <v>1251</v>
      </c>
      <c r="AD95" s="265" t="s">
        <v>1251</v>
      </c>
      <c r="AE95" s="265" t="s">
        <v>1251</v>
      </c>
      <c r="AF95" s="265" t="s">
        <v>1251</v>
      </c>
      <c r="AG95" s="265" t="s">
        <v>1251</v>
      </c>
      <c r="AH95" s="265" t="s">
        <v>1251</v>
      </c>
      <c r="AI95" s="265" t="s">
        <v>1251</v>
      </c>
      <c r="AJ95" s="265" t="s">
        <v>1251</v>
      </c>
      <c r="AK95" s="265" t="s">
        <v>1251</v>
      </c>
      <c r="AL95" s="265" t="s">
        <v>1251</v>
      </c>
      <c r="AM95" s="265" t="s">
        <v>1251</v>
      </c>
      <c r="AN95" s="265" t="s">
        <v>1251</v>
      </c>
      <c r="AO95" s="265" t="s">
        <v>1251</v>
      </c>
      <c r="AP95" s="265" t="s">
        <v>1251</v>
      </c>
      <c r="AQ95" s="266" t="s">
        <v>1251</v>
      </c>
    </row>
    <row r="96" spans="1:43" x14ac:dyDescent="0.25">
      <c r="B96" s="263">
        <v>4500</v>
      </c>
      <c r="C96" s="287" t="s">
        <v>1251</v>
      </c>
      <c r="D96" s="265" t="s">
        <v>1251</v>
      </c>
      <c r="E96" s="265" t="s">
        <v>1251</v>
      </c>
      <c r="F96" s="265" t="s">
        <v>1251</v>
      </c>
      <c r="G96" s="265" t="s">
        <v>1251</v>
      </c>
      <c r="H96" s="265" t="s">
        <v>1251</v>
      </c>
      <c r="I96" s="265" t="s">
        <v>1251</v>
      </c>
      <c r="J96" s="265" t="s">
        <v>1251</v>
      </c>
      <c r="K96" s="265" t="s">
        <v>1251</v>
      </c>
      <c r="L96" s="265" t="s">
        <v>1251</v>
      </c>
      <c r="M96" s="265" t="s">
        <v>1251</v>
      </c>
      <c r="N96" s="265" t="s">
        <v>1251</v>
      </c>
      <c r="O96" s="265" t="s">
        <v>1251</v>
      </c>
      <c r="P96" s="265" t="s">
        <v>1251</v>
      </c>
      <c r="Q96" s="265" t="s">
        <v>1251</v>
      </c>
      <c r="R96" s="265" t="s">
        <v>1251</v>
      </c>
      <c r="S96" s="265" t="s">
        <v>1251</v>
      </c>
      <c r="T96" s="265" t="s">
        <v>1251</v>
      </c>
      <c r="U96" s="265" t="s">
        <v>1251</v>
      </c>
      <c r="V96" s="265" t="s">
        <v>1251</v>
      </c>
      <c r="W96" s="265" t="s">
        <v>1251</v>
      </c>
      <c r="X96" s="265" t="s">
        <v>1251</v>
      </c>
      <c r="Y96" s="265" t="s">
        <v>1251</v>
      </c>
      <c r="Z96" s="265" t="s">
        <v>1251</v>
      </c>
      <c r="AA96" s="265" t="s">
        <v>1251</v>
      </c>
      <c r="AB96" s="265" t="s">
        <v>1251</v>
      </c>
      <c r="AC96" s="265" t="s">
        <v>1251</v>
      </c>
      <c r="AD96" s="265" t="s">
        <v>1251</v>
      </c>
      <c r="AE96" s="265" t="s">
        <v>1251</v>
      </c>
      <c r="AF96" s="265" t="s">
        <v>1251</v>
      </c>
      <c r="AG96" s="265" t="s">
        <v>1251</v>
      </c>
      <c r="AH96" s="265" t="s">
        <v>1251</v>
      </c>
      <c r="AI96" s="265" t="s">
        <v>1251</v>
      </c>
      <c r="AJ96" s="265" t="s">
        <v>1251</v>
      </c>
      <c r="AK96" s="265" t="s">
        <v>1251</v>
      </c>
      <c r="AL96" s="265" t="s">
        <v>1251</v>
      </c>
      <c r="AM96" s="265" t="s">
        <v>1251</v>
      </c>
      <c r="AN96" s="265" t="s">
        <v>1251</v>
      </c>
      <c r="AO96" s="265" t="s">
        <v>1251</v>
      </c>
      <c r="AP96" s="265" t="s">
        <v>1251</v>
      </c>
      <c r="AQ96" s="266" t="s">
        <v>1251</v>
      </c>
    </row>
    <row r="97" spans="2:43" x14ac:dyDescent="0.25">
      <c r="B97" s="263">
        <v>4750</v>
      </c>
      <c r="C97" s="287" t="s">
        <v>1251</v>
      </c>
      <c r="D97" s="265" t="s">
        <v>1251</v>
      </c>
      <c r="E97" s="265" t="s">
        <v>1251</v>
      </c>
      <c r="F97" s="265" t="s">
        <v>1251</v>
      </c>
      <c r="G97" s="265" t="s">
        <v>1251</v>
      </c>
      <c r="H97" s="265" t="s">
        <v>1251</v>
      </c>
      <c r="I97" s="265" t="s">
        <v>1251</v>
      </c>
      <c r="J97" s="265" t="s">
        <v>1251</v>
      </c>
      <c r="K97" s="265" t="s">
        <v>1251</v>
      </c>
      <c r="L97" s="265" t="s">
        <v>1251</v>
      </c>
      <c r="M97" s="265" t="s">
        <v>1251</v>
      </c>
      <c r="N97" s="265" t="s">
        <v>1251</v>
      </c>
      <c r="O97" s="265" t="s">
        <v>1251</v>
      </c>
      <c r="P97" s="265" t="s">
        <v>1251</v>
      </c>
      <c r="Q97" s="265" t="s">
        <v>1251</v>
      </c>
      <c r="R97" s="265" t="s">
        <v>1251</v>
      </c>
      <c r="S97" s="265" t="s">
        <v>1251</v>
      </c>
      <c r="T97" s="265" t="s">
        <v>1251</v>
      </c>
      <c r="U97" s="265" t="s">
        <v>1251</v>
      </c>
      <c r="V97" s="265" t="s">
        <v>1251</v>
      </c>
      <c r="W97" s="265" t="s">
        <v>1251</v>
      </c>
      <c r="X97" s="265" t="s">
        <v>1251</v>
      </c>
      <c r="Y97" s="265" t="s">
        <v>1251</v>
      </c>
      <c r="Z97" s="265" t="s">
        <v>1251</v>
      </c>
      <c r="AA97" s="265" t="s">
        <v>1251</v>
      </c>
      <c r="AB97" s="265" t="s">
        <v>1251</v>
      </c>
      <c r="AC97" s="265" t="s">
        <v>1251</v>
      </c>
      <c r="AD97" s="265" t="s">
        <v>1251</v>
      </c>
      <c r="AE97" s="265" t="s">
        <v>1251</v>
      </c>
      <c r="AF97" s="265" t="s">
        <v>1251</v>
      </c>
      <c r="AG97" s="265" t="s">
        <v>1251</v>
      </c>
      <c r="AH97" s="265" t="s">
        <v>1251</v>
      </c>
      <c r="AI97" s="265" t="s">
        <v>1251</v>
      </c>
      <c r="AJ97" s="265" t="s">
        <v>1251</v>
      </c>
      <c r="AK97" s="265" t="s">
        <v>1251</v>
      </c>
      <c r="AL97" s="265" t="s">
        <v>1251</v>
      </c>
      <c r="AM97" s="265" t="s">
        <v>1251</v>
      </c>
      <c r="AN97" s="265" t="s">
        <v>1251</v>
      </c>
      <c r="AO97" s="265" t="s">
        <v>1251</v>
      </c>
      <c r="AP97" s="265" t="s">
        <v>1251</v>
      </c>
      <c r="AQ97" s="266" t="s">
        <v>1251</v>
      </c>
    </row>
    <row r="98" spans="2:43" x14ac:dyDescent="0.25">
      <c r="B98" s="263">
        <v>5000</v>
      </c>
      <c r="C98" s="287" t="s">
        <v>1251</v>
      </c>
      <c r="D98" s="265" t="s">
        <v>1251</v>
      </c>
      <c r="E98" s="265" t="s">
        <v>1251</v>
      </c>
      <c r="F98" s="265" t="s">
        <v>1251</v>
      </c>
      <c r="G98" s="265" t="s">
        <v>1251</v>
      </c>
      <c r="H98" s="265" t="s">
        <v>1251</v>
      </c>
      <c r="I98" s="265" t="s">
        <v>1251</v>
      </c>
      <c r="J98" s="265" t="s">
        <v>1251</v>
      </c>
      <c r="K98" s="265" t="s">
        <v>1251</v>
      </c>
      <c r="L98" s="265" t="s">
        <v>1251</v>
      </c>
      <c r="M98" s="265" t="s">
        <v>1251</v>
      </c>
      <c r="N98" s="265" t="s">
        <v>1251</v>
      </c>
      <c r="O98" s="265" t="s">
        <v>1251</v>
      </c>
      <c r="P98" s="265" t="s">
        <v>1251</v>
      </c>
      <c r="Q98" s="265" t="s">
        <v>1251</v>
      </c>
      <c r="R98" s="265" t="s">
        <v>1251</v>
      </c>
      <c r="S98" s="265" t="s">
        <v>1251</v>
      </c>
      <c r="T98" s="265" t="s">
        <v>1251</v>
      </c>
      <c r="U98" s="265" t="s">
        <v>1251</v>
      </c>
      <c r="V98" s="265" t="s">
        <v>1251</v>
      </c>
      <c r="W98" s="265" t="s">
        <v>1251</v>
      </c>
      <c r="X98" s="265" t="s">
        <v>1251</v>
      </c>
      <c r="Y98" s="265" t="s">
        <v>1251</v>
      </c>
      <c r="Z98" s="265" t="s">
        <v>1251</v>
      </c>
      <c r="AA98" s="265" t="s">
        <v>1251</v>
      </c>
      <c r="AB98" s="265" t="s">
        <v>1251</v>
      </c>
      <c r="AC98" s="265" t="s">
        <v>1251</v>
      </c>
      <c r="AD98" s="265" t="s">
        <v>1251</v>
      </c>
      <c r="AE98" s="265" t="s">
        <v>1251</v>
      </c>
      <c r="AF98" s="265" t="s">
        <v>1251</v>
      </c>
      <c r="AG98" s="265" t="s">
        <v>1251</v>
      </c>
      <c r="AH98" s="265" t="s">
        <v>1251</v>
      </c>
      <c r="AI98" s="265" t="s">
        <v>1251</v>
      </c>
      <c r="AJ98" s="265" t="s">
        <v>1251</v>
      </c>
      <c r="AK98" s="265" t="s">
        <v>1251</v>
      </c>
      <c r="AL98" s="265" t="s">
        <v>1251</v>
      </c>
      <c r="AM98" s="265" t="s">
        <v>1251</v>
      </c>
      <c r="AN98" s="265" t="s">
        <v>1251</v>
      </c>
      <c r="AO98" s="265" t="s">
        <v>1251</v>
      </c>
      <c r="AP98" s="265" t="s">
        <v>1251</v>
      </c>
      <c r="AQ98" s="266" t="s">
        <v>1251</v>
      </c>
    </row>
    <row r="99" spans="2:43" x14ac:dyDescent="0.25">
      <c r="B99" s="263">
        <v>5250</v>
      </c>
      <c r="C99" s="287" t="s">
        <v>1251</v>
      </c>
      <c r="D99" s="265" t="s">
        <v>1251</v>
      </c>
      <c r="E99" s="265" t="s">
        <v>1251</v>
      </c>
      <c r="F99" s="265" t="s">
        <v>1251</v>
      </c>
      <c r="G99" s="265" t="s">
        <v>1251</v>
      </c>
      <c r="H99" s="265" t="s">
        <v>1251</v>
      </c>
      <c r="I99" s="265" t="s">
        <v>1251</v>
      </c>
      <c r="J99" s="265" t="s">
        <v>1251</v>
      </c>
      <c r="K99" s="265" t="s">
        <v>1251</v>
      </c>
      <c r="L99" s="265" t="s">
        <v>1251</v>
      </c>
      <c r="M99" s="265" t="s">
        <v>1251</v>
      </c>
      <c r="N99" s="265" t="s">
        <v>1251</v>
      </c>
      <c r="O99" s="265" t="s">
        <v>1251</v>
      </c>
      <c r="P99" s="265" t="s">
        <v>1251</v>
      </c>
      <c r="Q99" s="265" t="s">
        <v>1251</v>
      </c>
      <c r="R99" s="265" t="s">
        <v>1251</v>
      </c>
      <c r="S99" s="265" t="s">
        <v>1251</v>
      </c>
      <c r="T99" s="265" t="s">
        <v>1251</v>
      </c>
      <c r="U99" s="265" t="s">
        <v>1251</v>
      </c>
      <c r="V99" s="265" t="s">
        <v>1251</v>
      </c>
      <c r="W99" s="265" t="s">
        <v>1251</v>
      </c>
      <c r="X99" s="265" t="s">
        <v>1251</v>
      </c>
      <c r="Y99" s="265" t="s">
        <v>1251</v>
      </c>
      <c r="Z99" s="265" t="s">
        <v>1251</v>
      </c>
      <c r="AA99" s="265" t="s">
        <v>1251</v>
      </c>
      <c r="AB99" s="265" t="s">
        <v>1251</v>
      </c>
      <c r="AC99" s="265" t="s">
        <v>1251</v>
      </c>
      <c r="AD99" s="265" t="s">
        <v>1251</v>
      </c>
      <c r="AE99" s="265" t="s">
        <v>1251</v>
      </c>
      <c r="AF99" s="265" t="s">
        <v>1251</v>
      </c>
      <c r="AG99" s="265" t="s">
        <v>1251</v>
      </c>
      <c r="AH99" s="265" t="s">
        <v>1251</v>
      </c>
      <c r="AI99" s="265" t="s">
        <v>1251</v>
      </c>
      <c r="AJ99" s="265" t="s">
        <v>1251</v>
      </c>
      <c r="AK99" s="265" t="s">
        <v>1251</v>
      </c>
      <c r="AL99" s="265" t="s">
        <v>1251</v>
      </c>
      <c r="AM99" s="265" t="s">
        <v>1251</v>
      </c>
      <c r="AN99" s="265" t="s">
        <v>1251</v>
      </c>
      <c r="AO99" s="265" t="s">
        <v>1251</v>
      </c>
      <c r="AP99" s="265" t="s">
        <v>1251</v>
      </c>
      <c r="AQ99" s="266" t="s">
        <v>1251</v>
      </c>
    </row>
    <row r="100" spans="2:43" x14ac:dyDescent="0.25">
      <c r="B100" s="263">
        <v>5500</v>
      </c>
      <c r="C100" s="287" t="s">
        <v>1251</v>
      </c>
      <c r="D100" s="265" t="s">
        <v>1251</v>
      </c>
      <c r="E100" s="265" t="s">
        <v>1251</v>
      </c>
      <c r="F100" s="265" t="s">
        <v>1251</v>
      </c>
      <c r="G100" s="265" t="s">
        <v>1251</v>
      </c>
      <c r="H100" s="265" t="s">
        <v>1251</v>
      </c>
      <c r="I100" s="265" t="s">
        <v>1251</v>
      </c>
      <c r="J100" s="265" t="s">
        <v>1251</v>
      </c>
      <c r="K100" s="265" t="s">
        <v>1251</v>
      </c>
      <c r="L100" s="265" t="s">
        <v>1251</v>
      </c>
      <c r="M100" s="265" t="s">
        <v>1251</v>
      </c>
      <c r="N100" s="265" t="s">
        <v>1251</v>
      </c>
      <c r="O100" s="265" t="s">
        <v>1251</v>
      </c>
      <c r="P100" s="265" t="s">
        <v>1251</v>
      </c>
      <c r="Q100" s="265" t="s">
        <v>1251</v>
      </c>
      <c r="R100" s="265" t="s">
        <v>1251</v>
      </c>
      <c r="S100" s="265" t="s">
        <v>1251</v>
      </c>
      <c r="T100" s="265" t="s">
        <v>1251</v>
      </c>
      <c r="U100" s="265" t="s">
        <v>1251</v>
      </c>
      <c r="V100" s="265" t="s">
        <v>1251</v>
      </c>
      <c r="W100" s="265" t="s">
        <v>1251</v>
      </c>
      <c r="X100" s="265" t="s">
        <v>1251</v>
      </c>
      <c r="Y100" s="265" t="s">
        <v>1251</v>
      </c>
      <c r="Z100" s="265" t="s">
        <v>1251</v>
      </c>
      <c r="AA100" s="265" t="s">
        <v>1251</v>
      </c>
      <c r="AB100" s="265" t="s">
        <v>1251</v>
      </c>
      <c r="AC100" s="265" t="s">
        <v>1251</v>
      </c>
      <c r="AD100" s="265" t="s">
        <v>1251</v>
      </c>
      <c r="AE100" s="265" t="s">
        <v>1251</v>
      </c>
      <c r="AF100" s="265" t="s">
        <v>1251</v>
      </c>
      <c r="AG100" s="265" t="s">
        <v>1251</v>
      </c>
      <c r="AH100" s="265" t="s">
        <v>1251</v>
      </c>
      <c r="AI100" s="265" t="s">
        <v>1251</v>
      </c>
      <c r="AJ100" s="265" t="s">
        <v>1251</v>
      </c>
      <c r="AK100" s="265" t="s">
        <v>1251</v>
      </c>
      <c r="AL100" s="265" t="s">
        <v>1251</v>
      </c>
      <c r="AM100" s="265" t="s">
        <v>1251</v>
      </c>
      <c r="AN100" s="265" t="s">
        <v>1251</v>
      </c>
      <c r="AO100" s="265" t="s">
        <v>1251</v>
      </c>
      <c r="AP100" s="265" t="s">
        <v>1251</v>
      </c>
      <c r="AQ100" s="266" t="s">
        <v>1251</v>
      </c>
    </row>
    <row r="101" spans="2:43" x14ac:dyDescent="0.25">
      <c r="B101" s="263">
        <v>5750</v>
      </c>
      <c r="C101" s="287" t="s">
        <v>1251</v>
      </c>
      <c r="D101" s="265" t="s">
        <v>1251</v>
      </c>
      <c r="E101" s="265" t="s">
        <v>1251</v>
      </c>
      <c r="F101" s="265" t="s">
        <v>1251</v>
      </c>
      <c r="G101" s="265" t="s">
        <v>1251</v>
      </c>
      <c r="H101" s="265" t="s">
        <v>1251</v>
      </c>
      <c r="I101" s="265" t="s">
        <v>1251</v>
      </c>
      <c r="J101" s="265" t="s">
        <v>1251</v>
      </c>
      <c r="K101" s="265" t="s">
        <v>1251</v>
      </c>
      <c r="L101" s="265" t="s">
        <v>1251</v>
      </c>
      <c r="M101" s="265" t="s">
        <v>1251</v>
      </c>
      <c r="N101" s="265" t="s">
        <v>1251</v>
      </c>
      <c r="O101" s="265" t="s">
        <v>1251</v>
      </c>
      <c r="P101" s="265" t="s">
        <v>1251</v>
      </c>
      <c r="Q101" s="265" t="s">
        <v>1251</v>
      </c>
      <c r="R101" s="265" t="s">
        <v>1251</v>
      </c>
      <c r="S101" s="265" t="s">
        <v>1251</v>
      </c>
      <c r="T101" s="265" t="s">
        <v>1251</v>
      </c>
      <c r="U101" s="265" t="s">
        <v>1251</v>
      </c>
      <c r="V101" s="265" t="s">
        <v>1251</v>
      </c>
      <c r="W101" s="265" t="s">
        <v>1251</v>
      </c>
      <c r="X101" s="265" t="s">
        <v>1251</v>
      </c>
      <c r="Y101" s="265" t="s">
        <v>1251</v>
      </c>
      <c r="Z101" s="265" t="s">
        <v>1251</v>
      </c>
      <c r="AA101" s="265" t="s">
        <v>1251</v>
      </c>
      <c r="AB101" s="265" t="s">
        <v>1251</v>
      </c>
      <c r="AC101" s="265" t="s">
        <v>1251</v>
      </c>
      <c r="AD101" s="265" t="s">
        <v>1251</v>
      </c>
      <c r="AE101" s="265" t="s">
        <v>1251</v>
      </c>
      <c r="AF101" s="265" t="s">
        <v>1251</v>
      </c>
      <c r="AG101" s="265" t="s">
        <v>1251</v>
      </c>
      <c r="AH101" s="265" t="s">
        <v>1251</v>
      </c>
      <c r="AI101" s="265" t="s">
        <v>1251</v>
      </c>
      <c r="AJ101" s="265" t="s">
        <v>1251</v>
      </c>
      <c r="AK101" s="265" t="s">
        <v>1251</v>
      </c>
      <c r="AL101" s="265" t="s">
        <v>1251</v>
      </c>
      <c r="AM101" s="265" t="s">
        <v>1251</v>
      </c>
      <c r="AN101" s="265" t="s">
        <v>1251</v>
      </c>
      <c r="AO101" s="265" t="s">
        <v>1251</v>
      </c>
      <c r="AP101" s="265" t="s">
        <v>1251</v>
      </c>
      <c r="AQ101" s="266" t="s">
        <v>1251</v>
      </c>
    </row>
    <row r="102" spans="2:43" ht="15.75" thickBot="1" x14ac:dyDescent="0.3">
      <c r="B102" s="275">
        <v>6000</v>
      </c>
      <c r="C102" s="288" t="s">
        <v>1251</v>
      </c>
      <c r="D102" s="277" t="s">
        <v>1251</v>
      </c>
      <c r="E102" s="277" t="s">
        <v>1251</v>
      </c>
      <c r="F102" s="277" t="s">
        <v>1251</v>
      </c>
      <c r="G102" s="277" t="s">
        <v>1251</v>
      </c>
      <c r="H102" s="277" t="s">
        <v>1251</v>
      </c>
      <c r="I102" s="277" t="s">
        <v>1251</v>
      </c>
      <c r="J102" s="277" t="s">
        <v>1251</v>
      </c>
      <c r="K102" s="277" t="s">
        <v>1251</v>
      </c>
      <c r="L102" s="277" t="s">
        <v>1251</v>
      </c>
      <c r="M102" s="277" t="s">
        <v>1251</v>
      </c>
      <c r="N102" s="277" t="s">
        <v>1251</v>
      </c>
      <c r="O102" s="277" t="s">
        <v>1251</v>
      </c>
      <c r="P102" s="277" t="s">
        <v>1251</v>
      </c>
      <c r="Q102" s="277" t="s">
        <v>1251</v>
      </c>
      <c r="R102" s="277" t="s">
        <v>1251</v>
      </c>
      <c r="S102" s="277" t="s">
        <v>1251</v>
      </c>
      <c r="T102" s="277" t="s">
        <v>1251</v>
      </c>
      <c r="U102" s="277" t="s">
        <v>1251</v>
      </c>
      <c r="V102" s="277" t="s">
        <v>1251</v>
      </c>
      <c r="W102" s="277" t="s">
        <v>1251</v>
      </c>
      <c r="X102" s="277" t="s">
        <v>1251</v>
      </c>
      <c r="Y102" s="277" t="s">
        <v>1251</v>
      </c>
      <c r="Z102" s="277" t="s">
        <v>1251</v>
      </c>
      <c r="AA102" s="277" t="s">
        <v>1251</v>
      </c>
      <c r="AB102" s="277" t="s">
        <v>1251</v>
      </c>
      <c r="AC102" s="277" t="s">
        <v>1251</v>
      </c>
      <c r="AD102" s="277" t="s">
        <v>1251</v>
      </c>
      <c r="AE102" s="277" t="s">
        <v>1251</v>
      </c>
      <c r="AF102" s="277" t="s">
        <v>1251</v>
      </c>
      <c r="AG102" s="277" t="s">
        <v>1251</v>
      </c>
      <c r="AH102" s="277" t="s">
        <v>1251</v>
      </c>
      <c r="AI102" s="277" t="s">
        <v>1251</v>
      </c>
      <c r="AJ102" s="277" t="s">
        <v>1251</v>
      </c>
      <c r="AK102" s="277" t="s">
        <v>1251</v>
      </c>
      <c r="AL102" s="277" t="s">
        <v>1251</v>
      </c>
      <c r="AM102" s="277" t="s">
        <v>1251</v>
      </c>
      <c r="AN102" s="277" t="s">
        <v>1251</v>
      </c>
      <c r="AO102" s="277" t="s">
        <v>1251</v>
      </c>
      <c r="AP102" s="277" t="s">
        <v>1251</v>
      </c>
      <c r="AQ102" s="278" t="s">
        <v>1251</v>
      </c>
    </row>
    <row r="103" spans="2:43" x14ac:dyDescent="0.25">
      <c r="AQ103" s="253" t="s">
        <v>1277</v>
      </c>
    </row>
    <row r="106" spans="2:43" x14ac:dyDescent="0.25">
      <c r="C106" s="221"/>
      <c r="D106" s="221"/>
      <c r="E106" s="221"/>
      <c r="F106" s="221"/>
    </row>
    <row r="107" spans="2:43" x14ac:dyDescent="0.25">
      <c r="C107" s="221"/>
      <c r="D107" s="221"/>
      <c r="E107" s="221"/>
      <c r="F107" s="221"/>
    </row>
    <row r="108" spans="2:43" x14ac:dyDescent="0.25">
      <c r="C108" s="221"/>
      <c r="D108" s="221"/>
      <c r="E108" s="221"/>
      <c r="F108" s="221"/>
    </row>
    <row r="109" spans="2:43" x14ac:dyDescent="0.25">
      <c r="C109" s="221"/>
      <c r="D109" s="221"/>
      <c r="E109" s="221"/>
      <c r="F109" s="221"/>
    </row>
    <row r="110" spans="2:43" x14ac:dyDescent="0.25">
      <c r="C110" s="221"/>
      <c r="D110" s="221"/>
      <c r="E110" s="221"/>
      <c r="F110" s="221"/>
    </row>
    <row r="111" spans="2:43" x14ac:dyDescent="0.25">
      <c r="B111" s="221"/>
      <c r="C111" s="221"/>
      <c r="D111" s="221"/>
      <c r="E111" s="221"/>
      <c r="F111" s="221"/>
      <c r="G111" s="221"/>
      <c r="H111" s="221"/>
      <c r="I111" s="221"/>
      <c r="J111" s="221"/>
      <c r="K111" s="221"/>
      <c r="L111" s="221"/>
      <c r="M111" s="221"/>
      <c r="N111" s="221"/>
      <c r="O111" s="221"/>
      <c r="P111" s="221"/>
      <c r="Q111" s="221"/>
      <c r="R111" s="221"/>
      <c r="S111" s="221"/>
    </row>
    <row r="112" spans="2:43" x14ac:dyDescent="0.25">
      <c r="B112" s="221"/>
      <c r="C112" s="221"/>
      <c r="D112" s="221"/>
      <c r="E112" s="221"/>
      <c r="F112" s="221"/>
      <c r="G112" s="221"/>
      <c r="H112" s="221"/>
      <c r="I112" s="221"/>
      <c r="J112" s="221"/>
      <c r="K112" s="221"/>
      <c r="L112" s="221"/>
      <c r="M112" s="221"/>
      <c r="N112" s="221"/>
      <c r="O112" s="221"/>
      <c r="P112" s="221"/>
      <c r="Q112" s="221"/>
      <c r="R112" s="221"/>
      <c r="S112" s="221"/>
    </row>
    <row r="113" spans="2:19" x14ac:dyDescent="0.25">
      <c r="B113" s="221"/>
      <c r="C113" s="221"/>
      <c r="D113" s="221"/>
      <c r="E113" s="221"/>
      <c r="F113" s="221"/>
      <c r="G113" s="221"/>
      <c r="H113" s="221"/>
      <c r="I113" s="221"/>
      <c r="J113" s="221"/>
      <c r="K113" s="221"/>
      <c r="L113" s="221"/>
      <c r="M113" s="221"/>
      <c r="N113" s="221"/>
      <c r="O113" s="221"/>
      <c r="P113" s="221"/>
      <c r="Q113" s="221"/>
      <c r="R113" s="221"/>
      <c r="S113" s="221"/>
    </row>
    <row r="114" spans="2:19" x14ac:dyDescent="0.25">
      <c r="B114" s="221"/>
      <c r="C114" s="221"/>
      <c r="D114" s="221"/>
      <c r="E114" s="221"/>
      <c r="F114" s="221"/>
      <c r="G114" s="221"/>
      <c r="H114" s="221"/>
      <c r="I114" s="221"/>
      <c r="J114" s="221"/>
      <c r="K114" s="221"/>
      <c r="L114" s="221"/>
      <c r="M114" s="221"/>
      <c r="N114" s="221"/>
      <c r="O114" s="221"/>
      <c r="P114" s="221"/>
      <c r="Q114" s="221"/>
      <c r="R114" s="221"/>
      <c r="S114" s="221"/>
    </row>
    <row r="115" spans="2:19" x14ac:dyDescent="0.25">
      <c r="B115" s="221"/>
      <c r="C115" s="221"/>
      <c r="D115" s="221"/>
      <c r="E115" s="221"/>
      <c r="F115" s="221"/>
      <c r="G115" s="221"/>
      <c r="H115" s="221"/>
      <c r="I115" s="221"/>
      <c r="J115" s="221"/>
      <c r="K115" s="221"/>
      <c r="L115" s="221"/>
      <c r="M115" s="221"/>
      <c r="N115" s="221"/>
      <c r="O115" s="221"/>
      <c r="P115" s="221"/>
      <c r="Q115" s="221"/>
      <c r="R115" s="221"/>
      <c r="S115" s="221"/>
    </row>
    <row r="116" spans="2:19" x14ac:dyDescent="0.25">
      <c r="B116" s="221"/>
      <c r="C116" s="221"/>
      <c r="D116" s="221"/>
      <c r="E116" s="221"/>
      <c r="F116" s="221"/>
      <c r="G116" s="221"/>
      <c r="H116" s="221"/>
      <c r="I116" s="221"/>
      <c r="J116" s="221"/>
      <c r="K116" s="221"/>
      <c r="L116" s="221"/>
      <c r="M116" s="221"/>
      <c r="N116" s="221"/>
      <c r="O116" s="221"/>
      <c r="P116" s="221"/>
      <c r="Q116" s="221"/>
      <c r="R116" s="221"/>
      <c r="S116" s="221"/>
    </row>
    <row r="117" spans="2:19" x14ac:dyDescent="0.25">
      <c r="B117" s="221"/>
      <c r="C117" s="221"/>
      <c r="D117" s="221"/>
      <c r="E117" s="221"/>
      <c r="F117" s="221"/>
      <c r="G117" s="221"/>
      <c r="H117" s="221"/>
      <c r="I117" s="221"/>
      <c r="J117" s="221"/>
      <c r="K117" s="221"/>
      <c r="L117" s="221"/>
      <c r="M117" s="221"/>
      <c r="N117" s="221"/>
      <c r="O117" s="221"/>
      <c r="P117" s="221"/>
      <c r="Q117" s="221"/>
      <c r="R117" s="221"/>
      <c r="S117" s="221"/>
    </row>
    <row r="118" spans="2:19" x14ac:dyDescent="0.25">
      <c r="B118" s="221"/>
    </row>
    <row r="120" spans="2:19" x14ac:dyDescent="0.25">
      <c r="C120" s="241"/>
    </row>
    <row r="121" spans="2:19" x14ac:dyDescent="0.25">
      <c r="C121" s="241"/>
    </row>
    <row r="122" spans="2:19" x14ac:dyDescent="0.25">
      <c r="C122" s="290"/>
    </row>
    <row r="123" spans="2:19" x14ac:dyDescent="0.25">
      <c r="C123" s="290"/>
    </row>
    <row r="124" spans="2:19" x14ac:dyDescent="0.25">
      <c r="C124" s="241"/>
    </row>
  </sheetData>
  <sheetProtection algorithmName="SHA-512" hashValue="k0SbXRkH5gHs7YpQwky5y0qb5nJK2ixOrj71qCTljw/6ZjysSyNrWLm2tCSU1rhj3Mf46hEqsirXCwWw9nghyw==" saltValue="2cIyX9vHtNeD6acrTsPc/A==" spinCount="100000" sheet="1" objects="1" scenarios="1"/>
  <mergeCells count="16">
    <mergeCell ref="V11:W11"/>
    <mergeCell ref="AB11:AG11"/>
    <mergeCell ref="V12:W12"/>
    <mergeCell ref="AC12:AJ12"/>
    <mergeCell ref="V8:W8"/>
    <mergeCell ref="Y8:AC8"/>
    <mergeCell ref="V9:W9"/>
    <mergeCell ref="Z9:AE9"/>
    <mergeCell ref="V10:W10"/>
    <mergeCell ref="Z10:AG10"/>
    <mergeCell ref="AM6:AM7"/>
    <mergeCell ref="U6:U7"/>
    <mergeCell ref="V6:W7"/>
    <mergeCell ref="X6:AJ6"/>
    <mergeCell ref="AK6:AK7"/>
    <mergeCell ref="AL6:AL7"/>
  </mergeCells>
  <pageMargins left="0" right="0" top="0" bottom="0" header="0.51181102362204722" footer="0.51181102362204722"/>
  <pageSetup paperSize="9" scale="70" orientation="landscape" r:id="rId1"/>
  <rowBreaks count="1" manualBreakCount="1">
    <brk id="54" max="4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64"/>
  <sheetViews>
    <sheetView showGridLines="0" view="pageBreakPreview" zoomScaleNormal="100" zoomScaleSheetLayoutView="100" workbookViewId="0">
      <selection activeCell="U58" sqref="U58"/>
    </sheetView>
  </sheetViews>
  <sheetFormatPr defaultColWidth="8.85546875" defaultRowHeight="15" x14ac:dyDescent="0.25"/>
  <cols>
    <col min="1" max="1" width="3.42578125" style="302" customWidth="1"/>
    <col min="2" max="2" width="5.28515625" style="302" customWidth="1"/>
    <col min="3" max="4" width="4.5703125" style="302" customWidth="1"/>
    <col min="5" max="7" width="8.85546875" style="302"/>
    <col min="8" max="8" width="20.140625" style="302" customWidth="1"/>
    <col min="9" max="9" width="8.85546875" style="302"/>
    <col min="10" max="10" width="3.5703125" style="302" customWidth="1"/>
    <col min="11" max="11" width="23.42578125" style="302" bestFit="1" customWidth="1"/>
    <col min="12" max="12" width="3.140625" style="302" customWidth="1"/>
    <col min="13" max="13" width="5.140625" style="302" customWidth="1"/>
    <col min="14" max="14" width="9.7109375" style="302" customWidth="1"/>
    <col min="15" max="15" width="5.42578125" style="302" customWidth="1"/>
    <col min="16" max="16" width="5.85546875" style="302" customWidth="1"/>
    <col min="17" max="17" width="3.5703125" style="302" customWidth="1"/>
    <col min="18" max="16384" width="8.85546875" style="302"/>
  </cols>
  <sheetData>
    <row r="1" spans="1:17" ht="15.75" x14ac:dyDescent="0.25">
      <c r="A1" s="2" t="s">
        <v>1</v>
      </c>
      <c r="P1" s="33"/>
    </row>
    <row r="2" spans="1:17" x14ac:dyDescent="0.25">
      <c r="A2" s="5" t="s">
        <v>0</v>
      </c>
      <c r="B2" s="303"/>
      <c r="C2" s="303"/>
      <c r="D2" s="303"/>
      <c r="E2" s="303"/>
      <c r="F2" s="303"/>
      <c r="G2" s="303"/>
      <c r="H2" s="303"/>
      <c r="I2" s="303"/>
      <c r="J2" s="303"/>
      <c r="K2" s="303"/>
      <c r="L2" s="303"/>
      <c r="M2" s="303"/>
      <c r="N2" s="303"/>
      <c r="O2" s="303"/>
      <c r="P2" s="303"/>
      <c r="Q2" s="303"/>
    </row>
    <row r="3" spans="1:17" ht="26.25" x14ac:dyDescent="0.25">
      <c r="A3" s="36" t="s">
        <v>1325</v>
      </c>
    </row>
    <row r="4" spans="1:17" ht="14.25" customHeight="1" x14ac:dyDescent="0.25">
      <c r="A4" s="36"/>
    </row>
    <row r="5" spans="1:17" ht="14.25" customHeight="1" x14ac:dyDescent="0.25">
      <c r="A5" s="36"/>
      <c r="I5" s="303" t="s">
        <v>1320</v>
      </c>
      <c r="J5" s="303"/>
      <c r="K5" s="303"/>
      <c r="L5" s="303"/>
      <c r="M5" s="303"/>
      <c r="N5" s="303"/>
      <c r="O5" s="303"/>
      <c r="P5" s="303"/>
    </row>
    <row r="6" spans="1:17" ht="14.25" customHeight="1" x14ac:dyDescent="0.25">
      <c r="G6" s="304"/>
      <c r="I6" s="302" t="s">
        <v>1303</v>
      </c>
      <c r="J6" s="302" t="s">
        <v>1321</v>
      </c>
      <c r="N6" s="305">
        <v>2800</v>
      </c>
      <c r="O6" s="302" t="s">
        <v>1304</v>
      </c>
    </row>
    <row r="7" spans="1:17" x14ac:dyDescent="0.25">
      <c r="B7" s="304"/>
      <c r="C7" s="304"/>
      <c r="D7" s="304"/>
      <c r="E7" s="304"/>
      <c r="F7" s="304"/>
      <c r="G7" s="304"/>
      <c r="I7" s="302" t="s">
        <v>1305</v>
      </c>
      <c r="J7" s="302" t="s">
        <v>1322</v>
      </c>
      <c r="N7" s="306">
        <v>2000</v>
      </c>
      <c r="O7" s="302" t="s">
        <v>1304</v>
      </c>
    </row>
    <row r="8" spans="1:17" x14ac:dyDescent="0.25">
      <c r="B8" s="304"/>
      <c r="C8" s="304"/>
      <c r="D8" s="304"/>
      <c r="E8" s="304"/>
      <c r="F8" s="304"/>
    </row>
    <row r="9" spans="1:17" x14ac:dyDescent="0.25">
      <c r="B9" s="304"/>
      <c r="C9" s="304"/>
      <c r="D9" s="304"/>
      <c r="E9" s="304"/>
      <c r="F9" s="304"/>
      <c r="G9" s="304"/>
      <c r="I9" s="307" t="s">
        <v>1306</v>
      </c>
      <c r="J9" s="307" t="s">
        <v>1324</v>
      </c>
      <c r="M9" s="302" t="s">
        <v>1307</v>
      </c>
      <c r="N9" s="308">
        <f>N24</f>
        <v>2243.2865340851163</v>
      </c>
      <c r="O9" s="302" t="s">
        <v>1304</v>
      </c>
    </row>
    <row r="10" spans="1:17" x14ac:dyDescent="0.25">
      <c r="B10" s="304"/>
      <c r="C10" s="304"/>
      <c r="D10" s="304"/>
      <c r="E10" s="304"/>
      <c r="F10" s="304"/>
      <c r="G10" s="304"/>
      <c r="J10" s="302" t="s">
        <v>1323</v>
      </c>
      <c r="N10" s="308">
        <f>N44</f>
        <v>2174.9822186973292</v>
      </c>
      <c r="O10" s="302" t="s">
        <v>1304</v>
      </c>
    </row>
    <row r="11" spans="1:17" x14ac:dyDescent="0.25">
      <c r="M11" s="302" t="s">
        <v>1308</v>
      </c>
      <c r="N11" s="308">
        <f>N34</f>
        <v>1408.8566195672265</v>
      </c>
      <c r="O11" s="302" t="s">
        <v>1304</v>
      </c>
    </row>
    <row r="15" spans="1:17" customFormat="1" ht="15" customHeight="1" x14ac:dyDescent="0.2"/>
    <row r="16" spans="1:17" hidden="1" x14ac:dyDescent="0.25">
      <c r="G16" s="309" t="s">
        <v>1309</v>
      </c>
      <c r="H16" s="310"/>
      <c r="I16" s="310"/>
      <c r="J16" s="310"/>
      <c r="K16" s="310"/>
      <c r="L16" s="310"/>
      <c r="M16" s="310"/>
      <c r="N16" s="310">
        <v>8</v>
      </c>
      <c r="O16" s="311" t="s">
        <v>1310</v>
      </c>
    </row>
    <row r="17" spans="7:15" hidden="1" x14ac:dyDescent="0.25">
      <c r="G17" s="312" t="s">
        <v>1311</v>
      </c>
      <c r="H17" s="313"/>
      <c r="I17" s="313"/>
      <c r="J17" s="313"/>
      <c r="K17" s="313"/>
      <c r="L17" s="313"/>
      <c r="M17" s="313"/>
      <c r="N17" s="313">
        <f>N16*(PI()/180)</f>
        <v>0.13962634015954636</v>
      </c>
      <c r="O17" s="314" t="s">
        <v>1312</v>
      </c>
    </row>
    <row r="18" spans="7:15" hidden="1" x14ac:dyDescent="0.25">
      <c r="G18" s="315"/>
      <c r="O18" s="316"/>
    </row>
    <row r="19" spans="7:15" hidden="1" x14ac:dyDescent="0.25">
      <c r="G19" s="317" t="s">
        <v>1313</v>
      </c>
      <c r="N19" s="302">
        <f>112.41-(24.25*TAN(N17))</f>
        <v>109.001884758467</v>
      </c>
      <c r="O19" s="316" t="s">
        <v>1304</v>
      </c>
    </row>
    <row r="20" spans="7:15" hidden="1" x14ac:dyDescent="0.25">
      <c r="G20" s="317" t="s">
        <v>1314</v>
      </c>
      <c r="N20" s="302">
        <f>N19*(COS(N17))</f>
        <v>107.94108590895833</v>
      </c>
      <c r="O20" s="316" t="s">
        <v>1304</v>
      </c>
    </row>
    <row r="21" spans="7:15" hidden="1" x14ac:dyDescent="0.25">
      <c r="G21" s="317" t="s">
        <v>1315</v>
      </c>
      <c r="N21" s="302">
        <f>30*(TAN(N17))</f>
        <v>4.2162250410717439</v>
      </c>
      <c r="O21" s="316" t="s">
        <v>1304</v>
      </c>
    </row>
    <row r="22" spans="7:15" hidden="1" x14ac:dyDescent="0.25">
      <c r="G22" s="317" t="s">
        <v>1316</v>
      </c>
      <c r="N22" s="302">
        <f>$N$6-N20+N21</f>
        <v>2696.2751391321131</v>
      </c>
      <c r="O22" s="316" t="s">
        <v>1304</v>
      </c>
    </row>
    <row r="23" spans="7:15" hidden="1" x14ac:dyDescent="0.25">
      <c r="G23" s="317" t="s">
        <v>1317</v>
      </c>
      <c r="N23" s="302">
        <f>N22-$N$7*TAN(N17)</f>
        <v>2415.19346972733</v>
      </c>
      <c r="O23" s="316" t="s">
        <v>1304</v>
      </c>
    </row>
    <row r="24" spans="7:15" ht="15.75" hidden="1" thickBot="1" x14ac:dyDescent="0.3">
      <c r="G24" s="318" t="s">
        <v>1318</v>
      </c>
      <c r="H24" s="319"/>
      <c r="I24" s="319"/>
      <c r="J24" s="319"/>
      <c r="K24" s="319"/>
      <c r="L24" s="319"/>
      <c r="M24" s="319"/>
      <c r="N24" s="319">
        <f>N23-101-(74.74/(COS(N17)))+(32.5*TAN(N17))</f>
        <v>2243.2865340851163</v>
      </c>
      <c r="O24" s="320" t="s">
        <v>1304</v>
      </c>
    </row>
    <row r="25" spans="7:15" hidden="1" x14ac:dyDescent="0.25"/>
    <row r="26" spans="7:15" hidden="1" x14ac:dyDescent="0.25">
      <c r="G26" s="309" t="s">
        <v>1319</v>
      </c>
      <c r="H26" s="310"/>
      <c r="I26" s="310"/>
      <c r="J26" s="310"/>
      <c r="K26" s="310"/>
      <c r="L26" s="310"/>
      <c r="M26" s="310"/>
      <c r="N26" s="310">
        <v>30</v>
      </c>
      <c r="O26" s="311" t="s">
        <v>1310</v>
      </c>
    </row>
    <row r="27" spans="7:15" hidden="1" x14ac:dyDescent="0.25">
      <c r="G27" s="312" t="s">
        <v>1311</v>
      </c>
      <c r="H27" s="313"/>
      <c r="I27" s="313"/>
      <c r="J27" s="313"/>
      <c r="K27" s="313"/>
      <c r="L27" s="313"/>
      <c r="M27" s="313"/>
      <c r="N27" s="313">
        <f>N26*(PI()/180)</f>
        <v>0.52359877559829882</v>
      </c>
      <c r="O27" s="314" t="s">
        <v>1312</v>
      </c>
    </row>
    <row r="28" spans="7:15" hidden="1" x14ac:dyDescent="0.25">
      <c r="G28" s="315"/>
      <c r="O28" s="316"/>
    </row>
    <row r="29" spans="7:15" hidden="1" x14ac:dyDescent="0.25">
      <c r="G29" s="317" t="s">
        <v>1313</v>
      </c>
      <c r="N29" s="302">
        <f>112.41-(24.25*TAN(N27))</f>
        <v>98.40925597215157</v>
      </c>
      <c r="O29" s="316" t="s">
        <v>1304</v>
      </c>
    </row>
    <row r="30" spans="7:15" hidden="1" x14ac:dyDescent="0.25">
      <c r="G30" s="317" t="s">
        <v>1314</v>
      </c>
      <c r="N30" s="302">
        <f>N29*(COS(N27))</f>
        <v>85.224915639408749</v>
      </c>
      <c r="O30" s="316" t="s">
        <v>1304</v>
      </c>
    </row>
    <row r="31" spans="7:15" hidden="1" x14ac:dyDescent="0.25">
      <c r="G31" s="317" t="s">
        <v>1315</v>
      </c>
      <c r="N31" s="302">
        <f>30*(TAN(N27))</f>
        <v>17.320508075688771</v>
      </c>
      <c r="O31" s="316" t="s">
        <v>1304</v>
      </c>
    </row>
    <row r="32" spans="7:15" hidden="1" x14ac:dyDescent="0.25">
      <c r="G32" s="317" t="s">
        <v>1316</v>
      </c>
      <c r="N32" s="302">
        <f>$N$6-N30+N31</f>
        <v>2732.0955924362802</v>
      </c>
      <c r="O32" s="316" t="s">
        <v>1304</v>
      </c>
    </row>
    <row r="33" spans="7:15" hidden="1" x14ac:dyDescent="0.25">
      <c r="G33" s="317" t="s">
        <v>1317</v>
      </c>
      <c r="N33" s="302">
        <f>N32-$N$7*TAN(N27)</f>
        <v>1577.3950540570288</v>
      </c>
      <c r="O33" s="316" t="s">
        <v>1304</v>
      </c>
    </row>
    <row r="34" spans="7:15" ht="15.75" hidden="1" thickBot="1" x14ac:dyDescent="0.3">
      <c r="G34" s="318" t="s">
        <v>1318</v>
      </c>
      <c r="H34" s="319"/>
      <c r="I34" s="319"/>
      <c r="J34" s="319"/>
      <c r="K34" s="319"/>
      <c r="L34" s="319"/>
      <c r="M34" s="319"/>
      <c r="N34" s="319">
        <f>N33-101-(74.74/(COS(N27)))+(32.5*TAN(N27))</f>
        <v>1408.8566195672265</v>
      </c>
      <c r="O34" s="320" t="s">
        <v>1304</v>
      </c>
    </row>
    <row r="35" spans="7:15" hidden="1" x14ac:dyDescent="0.25"/>
    <row r="36" spans="7:15" hidden="1" x14ac:dyDescent="0.25">
      <c r="G36" s="309" t="s">
        <v>1319</v>
      </c>
      <c r="H36" s="310"/>
      <c r="I36" s="310"/>
      <c r="J36" s="310"/>
      <c r="K36" s="310"/>
      <c r="L36" s="310"/>
      <c r="M36" s="310"/>
      <c r="N36" s="310">
        <v>10</v>
      </c>
      <c r="O36" s="311" t="s">
        <v>1310</v>
      </c>
    </row>
    <row r="37" spans="7:15" hidden="1" x14ac:dyDescent="0.25">
      <c r="G37" s="312" t="s">
        <v>1311</v>
      </c>
      <c r="H37" s="313"/>
      <c r="I37" s="313"/>
      <c r="J37" s="313"/>
      <c r="K37" s="313"/>
      <c r="L37" s="313"/>
      <c r="M37" s="313"/>
      <c r="N37" s="313">
        <f>N36*(PI()/180)</f>
        <v>0.17453292519943295</v>
      </c>
      <c r="O37" s="314" t="s">
        <v>1312</v>
      </c>
    </row>
    <row r="38" spans="7:15" hidden="1" x14ac:dyDescent="0.25">
      <c r="G38" s="315"/>
      <c r="O38" s="316"/>
    </row>
    <row r="39" spans="7:15" hidden="1" x14ac:dyDescent="0.25">
      <c r="G39" s="317" t="s">
        <v>1313</v>
      </c>
      <c r="N39" s="302">
        <f>112.41-(24.25*TAN(N37))</f>
        <v>108.13407071781972</v>
      </c>
      <c r="O39" s="316" t="s">
        <v>1304</v>
      </c>
    </row>
    <row r="40" spans="7:15" hidden="1" x14ac:dyDescent="0.25">
      <c r="G40" s="317" t="s">
        <v>1314</v>
      </c>
      <c r="N40" s="302">
        <f>N39*(COS(N37))</f>
        <v>106.49127120767925</v>
      </c>
      <c r="O40" s="316" t="s">
        <v>1304</v>
      </c>
    </row>
    <row r="41" spans="7:15" hidden="1" x14ac:dyDescent="0.25">
      <c r="G41" s="317" t="s">
        <v>1315</v>
      </c>
      <c r="N41" s="302">
        <f>30*(TAN(N37))</f>
        <v>5.289809421253949</v>
      </c>
      <c r="O41" s="316" t="s">
        <v>1304</v>
      </c>
    </row>
    <row r="42" spans="7:15" hidden="1" x14ac:dyDescent="0.25">
      <c r="G42" s="317" t="s">
        <v>1316</v>
      </c>
      <c r="N42" s="302">
        <f>$N$6-N40+N41</f>
        <v>2698.7985382135748</v>
      </c>
      <c r="O42" s="316" t="s">
        <v>1304</v>
      </c>
    </row>
    <row r="43" spans="7:15" hidden="1" x14ac:dyDescent="0.25">
      <c r="G43" s="317" t="s">
        <v>1317</v>
      </c>
      <c r="N43" s="302">
        <f>N42-$N$7*TAN(N37)</f>
        <v>2346.1445767966447</v>
      </c>
      <c r="O43" s="316" t="s">
        <v>1304</v>
      </c>
    </row>
    <row r="44" spans="7:15" ht="15.75" hidden="1" thickBot="1" x14ac:dyDescent="0.3">
      <c r="G44" s="318" t="s">
        <v>1318</v>
      </c>
      <c r="H44" s="319"/>
      <c r="I44" s="319"/>
      <c r="J44" s="319"/>
      <c r="K44" s="319"/>
      <c r="L44" s="319"/>
      <c r="M44" s="319"/>
      <c r="N44" s="319">
        <f>N43-101-(74.74/(COS(N37)))+(32.5*TAN(N37))</f>
        <v>2174.9822186973292</v>
      </c>
      <c r="O44" s="320" t="s">
        <v>1304</v>
      </c>
    </row>
    <row r="45" spans="7:15" x14ac:dyDescent="0.25">
      <c r="G45" s="304"/>
    </row>
    <row r="46" spans="7:15" x14ac:dyDescent="0.25">
      <c r="G46" s="304"/>
    </row>
    <row r="47" spans="7:15" x14ac:dyDescent="0.25">
      <c r="G47" s="304"/>
    </row>
    <row r="48" spans="7:15" x14ac:dyDescent="0.25">
      <c r="G48" s="304"/>
    </row>
    <row r="49" spans="1:30" x14ac:dyDescent="0.25">
      <c r="G49" s="304"/>
    </row>
    <row r="50" spans="1:30" x14ac:dyDescent="0.25">
      <c r="G50" s="304"/>
    </row>
    <row r="51" spans="1:30" x14ac:dyDescent="0.25">
      <c r="G51" s="304"/>
    </row>
    <row r="52" spans="1:30" x14ac:dyDescent="0.25">
      <c r="G52" s="304"/>
    </row>
    <row r="53" spans="1:30" x14ac:dyDescent="0.25">
      <c r="G53" s="304"/>
    </row>
    <row r="59" spans="1:30" x14ac:dyDescent="0.25">
      <c r="A59" s="303"/>
      <c r="B59" s="303"/>
      <c r="C59" s="303"/>
      <c r="D59" s="303"/>
      <c r="E59" s="303"/>
      <c r="F59" s="303"/>
      <c r="G59" s="303"/>
      <c r="H59" s="303"/>
      <c r="I59" s="303"/>
      <c r="J59" s="303"/>
      <c r="K59" s="303"/>
      <c r="L59" s="303"/>
      <c r="M59" s="303"/>
      <c r="N59" s="303"/>
      <c r="O59" s="303"/>
      <c r="P59" s="303"/>
      <c r="Q59" s="303"/>
    </row>
    <row r="60" spans="1:30" x14ac:dyDescent="0.25">
      <c r="A60" s="321" t="s">
        <v>1300</v>
      </c>
      <c r="B60" s="46"/>
      <c r="C60" s="46"/>
      <c r="D60" s="46"/>
      <c r="E60" s="46"/>
      <c r="F60" s="86" t="s">
        <v>962</v>
      </c>
      <c r="G60" s="46"/>
      <c r="H60" s="46"/>
      <c r="I60" s="46"/>
      <c r="J60" s="46"/>
      <c r="K60" s="46"/>
      <c r="L60" s="46"/>
      <c r="M60" s="46"/>
      <c r="N60" s="46"/>
      <c r="O60" s="46"/>
      <c r="P60" s="46"/>
    </row>
    <row r="61" spans="1:30" x14ac:dyDescent="0.25">
      <c r="B61" s="46"/>
      <c r="C61" s="46"/>
      <c r="D61" s="46"/>
      <c r="F61" s="205" t="s">
        <v>963</v>
      </c>
      <c r="G61" s="46"/>
      <c r="H61" s="46"/>
      <c r="I61" s="46"/>
      <c r="J61" s="46"/>
      <c r="K61" s="205" t="s">
        <v>964</v>
      </c>
      <c r="M61" s="206"/>
      <c r="N61" s="204"/>
      <c r="O61" s="204"/>
      <c r="P61" s="205"/>
      <c r="Q61" s="322"/>
    </row>
    <row r="63" spans="1:30" x14ac:dyDescent="0.25">
      <c r="Q63" s="46"/>
      <c r="R63" s="46"/>
      <c r="S63" s="46"/>
      <c r="T63" s="46"/>
      <c r="U63" s="46"/>
      <c r="V63" s="46"/>
      <c r="W63" s="46"/>
      <c r="X63" s="46"/>
      <c r="Y63" s="46"/>
      <c r="Z63" s="46"/>
      <c r="AA63" s="46"/>
      <c r="AB63" s="46"/>
      <c r="AC63" s="46"/>
      <c r="AD63" s="46"/>
    </row>
    <row r="64" spans="1:30" x14ac:dyDescent="0.25">
      <c r="Q64" s="46"/>
      <c r="R64" s="46"/>
      <c r="S64" s="46"/>
      <c r="T64" s="46"/>
      <c r="U64" s="46"/>
      <c r="V64" s="46"/>
      <c r="W64" s="46"/>
      <c r="X64" s="46"/>
      <c r="Y64" s="46"/>
      <c r="Z64" s="46"/>
      <c r="AA64" s="46"/>
      <c r="AB64" s="46"/>
      <c r="AC64" s="46"/>
    </row>
  </sheetData>
  <conditionalFormatting sqref="N9:N10">
    <cfRule type="cellIs" dxfId="1" priority="1" operator="greaterThan">
      <formula>2900</formula>
    </cfRule>
  </conditionalFormatting>
  <hyperlinks>
    <hyperlink ref="F61" r:id="rId1" xr:uid="{00000000-0004-0000-0800-000000000000}"/>
    <hyperlink ref="K61" r:id="rId2" xr:uid="{00000000-0004-0000-0800-000001000000}"/>
  </hyperlinks>
  <pageMargins left="0.70866141732283472" right="0.70866141732283472" top="0.78740157480314965" bottom="0.78740157480314965" header="0.31496062992125984" footer="0.31496062992125984"/>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92</vt:i4>
      </vt:variant>
    </vt:vector>
  </HeadingPairs>
  <TitlesOfParts>
    <vt:vector size="103" baseType="lpstr">
      <vt:lpstr>helpVeranda</vt:lpstr>
      <vt:lpstr>List1</vt:lpstr>
      <vt:lpstr>HRV08, HRV52</vt:lpstr>
      <vt:lpstr>Instructions HRV08, HRV52</vt:lpstr>
      <vt:lpstr>HRV80-ZIP, HRV80-ZIP-2P</vt:lpstr>
      <vt:lpstr>helpHRV80</vt:lpstr>
      <vt:lpstr>Instr. HRV80-ZIP, HRV80-ZIP-2P</vt:lpstr>
      <vt:lpstr>Usage de moteurs pour HRV80</vt:lpstr>
      <vt:lpstr>Calcul de la haute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'Calcul de la haute HRV80-ZIP-2P'!Oblast_tisku</vt:lpstr>
      <vt:lpstr>'HRV08, HRV52'!Oblast_tisku</vt:lpstr>
      <vt:lpstr>'HRV80-ZIP, HRV80-ZIP-2P'!Oblast_tisku</vt:lpstr>
      <vt:lpstr>'Usage de moteurs pour HRV80'!Oblast_tisku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helpHRV80!Typ</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2017-11-09T10:48:50Z</cp:lastPrinted>
  <dcterms:created xsi:type="dcterms:W3CDTF">1999-04-19T09:49:06Z</dcterms:created>
  <dcterms:modified xsi:type="dcterms:W3CDTF">2025-06-06T07:26:16Z</dcterms:modified>
</cp:coreProperties>
</file>